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5" yWindow="0" windowWidth="20115" windowHeight="9735"/>
  </bookViews>
  <sheets>
    <sheet name="1. Capital Gain-Loss Rules" sheetId="1" r:id="rId1"/>
    <sheet name="Sec-1231, 1245" sheetId="4" r:id="rId2"/>
  </sheets>
  <definedNames>
    <definedName name="_xlnm.Print_Area" localSheetId="0">'1. Capital Gain-Loss Rules'!$A$1:$I$54</definedName>
    <definedName name="_xlnm.Print_Area" localSheetId="1">'Sec-1231, 1245'!$A$1:$H$38</definedName>
  </definedNames>
  <calcPr calcId="125725"/>
</workbook>
</file>

<file path=xl/calcChain.xml><?xml version="1.0" encoding="utf-8"?>
<calcChain xmlns="http://schemas.openxmlformats.org/spreadsheetml/2006/main">
  <c r="G38" i="4"/>
  <c r="G35"/>
  <c r="G34"/>
  <c r="G31"/>
  <c r="F38"/>
  <c r="F34"/>
  <c r="F35"/>
  <c r="F33"/>
  <c r="F30"/>
  <c r="G28"/>
  <c r="F28"/>
  <c r="F24"/>
  <c r="F26" s="1"/>
  <c r="G26"/>
  <c r="G24"/>
  <c r="E35"/>
  <c r="E34"/>
  <c r="E33"/>
  <c r="E30"/>
  <c r="E28"/>
  <c r="E27"/>
  <c r="E38" s="1"/>
  <c r="E20"/>
  <c r="E16"/>
  <c r="D35"/>
  <c r="D34"/>
  <c r="D32"/>
  <c r="D30"/>
  <c r="D16"/>
  <c r="D20"/>
  <c r="C35"/>
  <c r="C34"/>
  <c r="C33"/>
  <c r="C30"/>
  <c r="C16"/>
  <c r="D10"/>
  <c r="D27"/>
  <c r="D38" s="1"/>
  <c r="F16"/>
  <c r="G10"/>
  <c r="F10"/>
  <c r="E10"/>
  <c r="C10"/>
  <c r="G27"/>
  <c r="F27"/>
  <c r="C27"/>
  <c r="C38" s="1"/>
  <c r="G40" i="1"/>
  <c r="H38"/>
  <c r="H39" s="1"/>
  <c r="H40"/>
  <c r="H36"/>
  <c r="H35"/>
  <c r="H34"/>
  <c r="H27"/>
  <c r="G39"/>
  <c r="G36"/>
  <c r="G35"/>
  <c r="H16"/>
  <c r="H32" s="1"/>
  <c r="D40"/>
  <c r="D39"/>
  <c r="D29"/>
  <c r="D27"/>
  <c r="F47"/>
  <c r="F49" s="1"/>
  <c r="G16"/>
  <c r="F16"/>
  <c r="F31" s="1"/>
  <c r="F35" s="1"/>
  <c r="E50"/>
  <c r="E46"/>
  <c r="E45"/>
  <c r="E43"/>
  <c r="E40"/>
  <c r="E39"/>
  <c r="E38"/>
  <c r="E35"/>
  <c r="E31"/>
  <c r="E16"/>
  <c r="C32"/>
  <c r="C35" s="1"/>
  <c r="C16"/>
  <c r="G22"/>
  <c r="F22"/>
  <c r="F33" s="1"/>
  <c r="F36" s="1"/>
  <c r="D5"/>
  <c r="D8" s="1"/>
  <c r="D28" s="1"/>
  <c r="E5"/>
  <c r="E8" s="1"/>
  <c r="E28" s="1"/>
  <c r="F5"/>
  <c r="F8" s="1"/>
  <c r="F28" s="1"/>
  <c r="F40" s="1"/>
  <c r="F43" s="1"/>
  <c r="F45" s="1"/>
  <c r="F46" s="1"/>
  <c r="G5"/>
  <c r="G8" s="1"/>
  <c r="G28" s="1"/>
  <c r="H5"/>
  <c r="H8" s="1"/>
  <c r="H28" s="1"/>
  <c r="C5"/>
  <c r="C8" s="1"/>
  <c r="C28" s="1"/>
  <c r="F50" l="1"/>
  <c r="F38"/>
  <c r="F39" s="1"/>
  <c r="C40"/>
  <c r="C43" s="1"/>
  <c r="C45" s="1"/>
  <c r="C46" s="1"/>
  <c r="C50" s="1"/>
  <c r="C39"/>
  <c r="D43"/>
  <c r="D45" s="1"/>
  <c r="D46" s="1"/>
  <c r="D50" s="1"/>
</calcChain>
</file>

<file path=xl/sharedStrings.xml><?xml version="1.0" encoding="utf-8"?>
<sst xmlns="http://schemas.openxmlformats.org/spreadsheetml/2006/main" count="110" uniqueCount="63">
  <si>
    <t>Itemized deductions after</t>
  </si>
  <si>
    <t>phase-outs and other limits</t>
  </si>
  <si>
    <t>Cost</t>
  </si>
  <si>
    <t>Selling price - net</t>
  </si>
  <si>
    <t>Case A</t>
  </si>
  <si>
    <t>Case B</t>
  </si>
  <si>
    <t>Case C</t>
  </si>
  <si>
    <t>Case D</t>
  </si>
  <si>
    <t>Case E</t>
  </si>
  <si>
    <t>Sold - in December</t>
  </si>
  <si>
    <t>Bought- in July</t>
  </si>
  <si>
    <t>Yes</t>
  </si>
  <si>
    <t>Salary or Revenue</t>
  </si>
  <si>
    <t>AGI, before asset sales</t>
  </si>
  <si>
    <t>Deductions For AGI</t>
  </si>
  <si>
    <t>Asset(s) Sold</t>
  </si>
  <si>
    <t>Tax Year:</t>
  </si>
  <si>
    <t xml:space="preserve">Income in Top Layer </t>
  </si>
  <si>
    <t>Income Tax on top layer</t>
  </si>
  <si>
    <t>Is this Section 1244 stock?</t>
  </si>
  <si>
    <t>1221, 1231</t>
  </si>
  <si>
    <t>61, 1001, 1231</t>
  </si>
  <si>
    <t>Tax Rate on Top Layer</t>
  </si>
  <si>
    <t>Bought- in July of:</t>
  </si>
  <si>
    <t>Sold - in December of:</t>
  </si>
  <si>
    <t>2. Total Capital Gains &amp; Losses</t>
  </si>
  <si>
    <t>Taxable income</t>
  </si>
  <si>
    <t>Income tax before credits</t>
  </si>
  <si>
    <t>Code Section</t>
  </si>
  <si>
    <t>In Case A, how much social security tax is withheld from taxpayer's paycheck? Repeat for case C.</t>
  </si>
  <si>
    <t>Use 2009 tax law for 2010.  Ignore impact of additional income on computation of itemized deductions.</t>
  </si>
  <si>
    <t>Income in Base-Lower Layer(s)</t>
  </si>
  <si>
    <t>Tax on Base (Lower layer(s))</t>
  </si>
  <si>
    <t>3. Net Short-Term Gain-(Loss)</t>
  </si>
  <si>
    <t>4. Net Long-Term Gain-(Loss)</t>
  </si>
  <si>
    <t>1. Ordinary Gain or (Loss)</t>
  </si>
  <si>
    <t>Total Short-term Capital Gain</t>
  </si>
  <si>
    <t>Total Long-term Capital Gain</t>
  </si>
  <si>
    <t>5. Capital Loss Brought forward</t>
  </si>
  <si>
    <t>Total Short-term Capital (Loss)</t>
  </si>
  <si>
    <t>Gain or (Loss)</t>
  </si>
  <si>
    <t>Total Income tax at regular rates</t>
  </si>
  <si>
    <t xml:space="preserve">Taxable Inc.-Before Asset Sales </t>
  </si>
  <si>
    <t>Short-Term Gain or (Loss)</t>
  </si>
  <si>
    <t>Long-Term Gain or (Loss)</t>
  </si>
  <si>
    <t>Total Long-term Capital (Loss)</t>
  </si>
  <si>
    <t>IBM Stock (Short-Term)</t>
  </si>
  <si>
    <t>ABC Stock (Long-Term)</t>
  </si>
  <si>
    <t>Joint Tax Return</t>
  </si>
  <si>
    <t>Tax. Inc. - Before Asset Sales</t>
  </si>
  <si>
    <t>Business Land (held 2 yrs.)</t>
  </si>
  <si>
    <t>1(h)</t>
  </si>
  <si>
    <t>Income taxed at special C.G. rates</t>
  </si>
  <si>
    <t>Special Cap. Gains Tax Rate</t>
  </si>
  <si>
    <t>Income Tax at Special CG Rate</t>
  </si>
  <si>
    <t>How much self-employment tax is owed in Case A, if taxpayer is self-employed? Repeat for case C.</t>
  </si>
  <si>
    <t>Bus. Machine (held 2 yrs.)</t>
  </si>
  <si>
    <t>Book Value</t>
  </si>
  <si>
    <t>Cap. Gain/Loss in Taxable Income</t>
  </si>
  <si>
    <t>Joint Return</t>
  </si>
  <si>
    <t>1231, 1245</t>
  </si>
  <si>
    <t>Accumulated Depreciation</t>
  </si>
  <si>
    <t>Income taxed at regular rates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</si>
</sst>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3" formatCode="_(* #,##0.00_);_(* \(#,##0.00\);_(* &quot;-&quot;??_);_(@_)"/>
    <numFmt numFmtId="164" formatCode="0_);\(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35" xfId="0" applyFont="1" applyBorder="1"/>
    <xf numFmtId="0" fontId="2" fillId="0" borderId="14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2" xfId="0" applyFont="1" applyBorder="1"/>
    <xf numFmtId="0" fontId="2" fillId="0" borderId="19" xfId="0" applyFont="1" applyBorder="1" applyAlignment="1">
      <alignment horizontal="left" indent="1"/>
    </xf>
    <xf numFmtId="164" fontId="5" fillId="0" borderId="19" xfId="1" applyNumberFormat="1" applyFont="1" applyBorder="1" applyAlignment="1">
      <alignment horizontal="center"/>
    </xf>
    <xf numFmtId="164" fontId="5" fillId="0" borderId="23" xfId="1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6" fontId="7" fillId="0" borderId="1" xfId="0" applyNumberFormat="1" applyFont="1" applyBorder="1"/>
    <xf numFmtId="6" fontId="7" fillId="0" borderId="16" xfId="0" applyNumberFormat="1" applyFont="1" applyBorder="1"/>
    <xf numFmtId="0" fontId="6" fillId="0" borderId="9" xfId="0" applyFont="1" applyBorder="1" applyAlignment="1">
      <alignment horizontal="left" indent="2"/>
    </xf>
    <xf numFmtId="6" fontId="7" fillId="0" borderId="9" xfId="0" applyNumberFormat="1" applyFont="1" applyBorder="1"/>
    <xf numFmtId="0" fontId="2" fillId="0" borderId="7" xfId="0" applyFont="1" applyBorder="1" applyAlignment="1">
      <alignment horizontal="left" indent="1"/>
    </xf>
    <xf numFmtId="6" fontId="7" fillId="0" borderId="7" xfId="0" applyNumberFormat="1" applyFont="1" applyBorder="1"/>
    <xf numFmtId="6" fontId="7" fillId="0" borderId="14" xfId="0" applyNumberFormat="1" applyFont="1" applyBorder="1"/>
    <xf numFmtId="0" fontId="7" fillId="0" borderId="1" xfId="0" applyFont="1" applyBorder="1"/>
    <xf numFmtId="0" fontId="7" fillId="0" borderId="16" xfId="0" applyFont="1" applyBorder="1"/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left" indent="3"/>
    </xf>
    <xf numFmtId="0" fontId="5" fillId="0" borderId="4" xfId="0" applyFont="1" applyBorder="1" applyAlignment="1">
      <alignment horizontal="left" indent="4"/>
    </xf>
    <xf numFmtId="6" fontId="7" fillId="0" borderId="30" xfId="0" applyNumberFormat="1" applyFont="1" applyBorder="1"/>
    <xf numFmtId="0" fontId="7" fillId="0" borderId="4" xfId="0" applyFont="1" applyBorder="1" applyAlignment="1">
      <alignment horizontal="left" indent="4"/>
    </xf>
    <xf numFmtId="0" fontId="5" fillId="0" borderId="5" xfId="0" applyFont="1" applyBorder="1" applyAlignment="1">
      <alignment horizontal="left" indent="2"/>
    </xf>
    <xf numFmtId="0" fontId="7" fillId="0" borderId="5" xfId="0" applyFont="1" applyBorder="1"/>
    <xf numFmtId="0" fontId="7" fillId="0" borderId="15" xfId="0" applyFont="1" applyBorder="1"/>
    <xf numFmtId="6" fontId="7" fillId="0" borderId="4" xfId="0" applyNumberFormat="1" applyFont="1" applyBorder="1"/>
    <xf numFmtId="6" fontId="7" fillId="0" borderId="21" xfId="0" applyNumberFormat="1" applyFont="1" applyBorder="1"/>
    <xf numFmtId="0" fontId="5" fillId="0" borderId="4" xfId="0" applyFont="1" applyBorder="1" applyAlignment="1">
      <alignment horizontal="left" indent="5"/>
    </xf>
    <xf numFmtId="6" fontId="7" fillId="0" borderId="11" xfId="0" applyNumberFormat="1" applyFont="1" applyBorder="1"/>
    <xf numFmtId="6" fontId="7" fillId="0" borderId="18" xfId="0" applyNumberFormat="1" applyFont="1" applyBorder="1"/>
    <xf numFmtId="6" fontId="5" fillId="0" borderId="7" xfId="0" applyNumberFormat="1" applyFont="1" applyBorder="1"/>
    <xf numFmtId="0" fontId="5" fillId="0" borderId="7" xfId="0" applyFont="1" applyBorder="1" applyAlignment="1">
      <alignment horizontal="left" indent="2"/>
    </xf>
    <xf numFmtId="6" fontId="7" fillId="0" borderId="8" xfId="0" applyNumberFormat="1" applyFont="1" applyBorder="1"/>
    <xf numFmtId="6" fontId="7" fillId="0" borderId="37" xfId="0" applyNumberFormat="1" applyFont="1" applyBorder="1"/>
    <xf numFmtId="6" fontId="7" fillId="0" borderId="36" xfId="0" applyNumberFormat="1" applyFont="1" applyBorder="1"/>
    <xf numFmtId="0" fontId="7" fillId="0" borderId="5" xfId="0" applyFont="1" applyBorder="1" applyAlignment="1">
      <alignment horizontal="left" indent="3"/>
    </xf>
    <xf numFmtId="0" fontId="7" fillId="0" borderId="9" xfId="0" applyFont="1" applyBorder="1" applyAlignment="1">
      <alignment horizontal="left" indent="3"/>
    </xf>
    <xf numFmtId="6" fontId="7" fillId="0" borderId="10" xfId="0" applyNumberFormat="1" applyFont="1" applyBorder="1"/>
    <xf numFmtId="6" fontId="7" fillId="0" borderId="20" xfId="0" applyNumberFormat="1" applyFont="1" applyBorder="1"/>
    <xf numFmtId="6" fontId="7" fillId="0" borderId="38" xfId="0" applyNumberFormat="1" applyFont="1" applyBorder="1"/>
    <xf numFmtId="0" fontId="5" fillId="0" borderId="5" xfId="0" applyFont="1" applyBorder="1" applyAlignment="1">
      <alignment horizontal="left" indent="3"/>
    </xf>
    <xf numFmtId="6" fontId="7" fillId="0" borderId="5" xfId="0" applyNumberFormat="1" applyFont="1" applyBorder="1"/>
    <xf numFmtId="6" fontId="7" fillId="0" borderId="6" xfId="0" applyNumberFormat="1" applyFont="1" applyBorder="1"/>
    <xf numFmtId="0" fontId="5" fillId="0" borderId="1" xfId="0" applyFont="1" applyBorder="1" applyAlignment="1">
      <alignment horizontal="left" indent="3"/>
    </xf>
    <xf numFmtId="0" fontId="4" fillId="0" borderId="3" xfId="0" applyFont="1" applyBorder="1"/>
    <xf numFmtId="0" fontId="5" fillId="0" borderId="33" xfId="0" applyFont="1" applyBorder="1" applyAlignment="1">
      <alignment horizontal="left" indent="1"/>
    </xf>
    <xf numFmtId="0" fontId="7" fillId="0" borderId="33" xfId="0" applyFont="1" applyBorder="1"/>
    <xf numFmtId="0" fontId="4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/>
    <xf numFmtId="6" fontId="3" fillId="0" borderId="5" xfId="0" applyNumberFormat="1" applyFont="1" applyBorder="1"/>
    <xf numFmtId="6" fontId="3" fillId="0" borderId="15" xfId="0" applyNumberFormat="1" applyFont="1" applyBorder="1"/>
    <xf numFmtId="6" fontId="3" fillId="0" borderId="4" xfId="0" applyNumberFormat="1" applyFont="1" applyBorder="1"/>
    <xf numFmtId="6" fontId="3" fillId="0" borderId="24" xfId="0" applyNumberFormat="1" applyFont="1" applyBorder="1"/>
    <xf numFmtId="6" fontId="4" fillId="0" borderId="1" xfId="0" applyNumberFormat="1" applyFont="1" applyBorder="1"/>
    <xf numFmtId="6" fontId="4" fillId="0" borderId="16" xfId="0" applyNumberFormat="1" applyFont="1" applyBorder="1"/>
    <xf numFmtId="6" fontId="4" fillId="0" borderId="9" xfId="0" applyNumberFormat="1" applyFont="1" applyBorder="1"/>
    <xf numFmtId="6" fontId="4" fillId="0" borderId="17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20" xfId="0" applyFont="1" applyBorder="1"/>
    <xf numFmtId="6" fontId="3" fillId="0" borderId="20" xfId="0" applyNumberFormat="1" applyFont="1" applyBorder="1"/>
    <xf numFmtId="0" fontId="3" fillId="0" borderId="25" xfId="0" applyFont="1" applyBorder="1"/>
    <xf numFmtId="6" fontId="4" fillId="0" borderId="4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 indent="1"/>
    </xf>
    <xf numFmtId="6" fontId="7" fillId="0" borderId="31" xfId="0" applyNumberFormat="1" applyFont="1" applyBorder="1"/>
    <xf numFmtId="0" fontId="5" fillId="0" borderId="7" xfId="0" applyFont="1" applyBorder="1" applyAlignment="1">
      <alignment horizontal="left" indent="1"/>
    </xf>
    <xf numFmtId="0" fontId="5" fillId="0" borderId="37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7" fillId="0" borderId="0" xfId="0" applyFont="1" applyBorder="1"/>
    <xf numFmtId="0" fontId="5" fillId="0" borderId="41" xfId="0" applyFont="1" applyBorder="1" applyAlignment="1">
      <alignment horizontal="left" indent="1"/>
    </xf>
    <xf numFmtId="0" fontId="7" fillId="0" borderId="41" xfId="0" applyFont="1" applyBorder="1"/>
    <xf numFmtId="0" fontId="4" fillId="0" borderId="35" xfId="0" applyFont="1" applyBorder="1"/>
    <xf numFmtId="0" fontId="4" fillId="0" borderId="29" xfId="0" applyFont="1" applyBorder="1"/>
    <xf numFmtId="0" fontId="8" fillId="0" borderId="22" xfId="0" applyFont="1" applyBorder="1" applyAlignment="1">
      <alignment horizontal="center"/>
    </xf>
    <xf numFmtId="6" fontId="8" fillId="0" borderId="26" xfId="0" applyNumberFormat="1" applyFont="1" applyBorder="1"/>
    <xf numFmtId="0" fontId="9" fillId="0" borderId="27" xfId="0" applyFont="1" applyBorder="1" applyAlignment="1">
      <alignment horizontal="center"/>
    </xf>
    <xf numFmtId="6" fontId="9" fillId="0" borderId="27" xfId="0" applyNumberFormat="1" applyFont="1" applyBorder="1"/>
    <xf numFmtId="0" fontId="9" fillId="0" borderId="27" xfId="0" applyFont="1" applyBorder="1"/>
    <xf numFmtId="6" fontId="9" fillId="0" borderId="27" xfId="0" applyNumberFormat="1" applyFont="1" applyBorder="1" applyAlignment="1">
      <alignment horizontal="center"/>
    </xf>
    <xf numFmtId="0" fontId="9" fillId="0" borderId="40" xfId="0" applyFont="1" applyBorder="1"/>
    <xf numFmtId="0" fontId="9" fillId="0" borderId="42" xfId="0" applyFont="1" applyBorder="1"/>
    <xf numFmtId="0" fontId="9" fillId="0" borderId="34" xfId="0" applyFont="1" applyBorder="1"/>
    <xf numFmtId="0" fontId="9" fillId="0" borderId="0" xfId="0" applyFont="1"/>
    <xf numFmtId="6" fontId="7" fillId="0" borderId="43" xfId="0" applyNumberFormat="1" applyFont="1" applyBorder="1"/>
    <xf numFmtId="6" fontId="7" fillId="0" borderId="44" xfId="0" applyNumberFormat="1" applyFont="1" applyBorder="1"/>
    <xf numFmtId="0" fontId="7" fillId="0" borderId="4" xfId="0" applyFont="1" applyBorder="1" applyAlignment="1">
      <alignment horizontal="left" indent="3"/>
    </xf>
    <xf numFmtId="0" fontId="11" fillId="2" borderId="5" xfId="0" applyFont="1" applyFill="1" applyBorder="1" applyAlignment="1">
      <alignment horizontal="left" indent="1"/>
    </xf>
    <xf numFmtId="0" fontId="12" fillId="2" borderId="12" xfId="0" applyFont="1" applyFill="1" applyBorder="1" applyAlignment="1">
      <alignment horizontal="left" indent="1"/>
    </xf>
    <xf numFmtId="0" fontId="13" fillId="2" borderId="7" xfId="0" applyFont="1" applyFill="1" applyBorder="1" applyAlignment="1">
      <alignment horizontal="left" indent="1"/>
    </xf>
    <xf numFmtId="0" fontId="11" fillId="2" borderId="1" xfId="0" applyFont="1" applyFill="1" applyBorder="1" applyAlignment="1">
      <alignment horizontal="left" indent="1"/>
    </xf>
    <xf numFmtId="6" fontId="5" fillId="0" borderId="14" xfId="0" applyNumberFormat="1" applyFont="1" applyBorder="1"/>
    <xf numFmtId="6" fontId="5" fillId="0" borderId="11" xfId="0" applyNumberFormat="1" applyFont="1" applyBorder="1"/>
    <xf numFmtId="6" fontId="5" fillId="0" borderId="18" xfId="0" applyNumberFormat="1" applyFont="1" applyBorder="1"/>
    <xf numFmtId="0" fontId="5" fillId="0" borderId="43" xfId="0" applyFont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6" fontId="7" fillId="0" borderId="15" xfId="0" applyNumberFormat="1" applyFont="1" applyBorder="1"/>
    <xf numFmtId="6" fontId="7" fillId="0" borderId="12" xfId="0" applyNumberFormat="1" applyFont="1" applyBorder="1"/>
    <xf numFmtId="6" fontId="7" fillId="0" borderId="13" xfId="0" applyNumberFormat="1" applyFont="1" applyBorder="1"/>
    <xf numFmtId="9" fontId="7" fillId="0" borderId="4" xfId="2" applyFont="1" applyBorder="1"/>
    <xf numFmtId="0" fontId="5" fillId="0" borderId="30" xfId="0" applyFont="1" applyBorder="1" applyAlignment="1">
      <alignment horizontal="left" indent="1"/>
    </xf>
    <xf numFmtId="6" fontId="7" fillId="0" borderId="46" xfId="0" applyNumberFormat="1" applyFont="1" applyBorder="1"/>
    <xf numFmtId="6" fontId="7" fillId="0" borderId="45" xfId="0" applyNumberFormat="1" applyFont="1" applyBorder="1"/>
    <xf numFmtId="6" fontId="3" fillId="0" borderId="30" xfId="0" applyNumberFormat="1" applyFont="1" applyBorder="1"/>
    <xf numFmtId="0" fontId="3" fillId="0" borderId="30" xfId="0" applyFont="1" applyBorder="1"/>
    <xf numFmtId="0" fontId="3" fillId="0" borderId="31" xfId="0" applyFont="1" applyBorder="1"/>
    <xf numFmtId="0" fontId="5" fillId="0" borderId="1" xfId="0" applyFont="1" applyBorder="1" applyAlignment="1">
      <alignment horizontal="left" indent="5"/>
    </xf>
    <xf numFmtId="6" fontId="3" fillId="0" borderId="31" xfId="0" applyNumberFormat="1" applyFont="1" applyBorder="1"/>
    <xf numFmtId="6" fontId="5" fillId="0" borderId="19" xfId="0" applyNumberFormat="1" applyFont="1" applyBorder="1"/>
    <xf numFmtId="0" fontId="2" fillId="0" borderId="7" xfId="0" applyFont="1" applyBorder="1" applyAlignment="1">
      <alignment horizontal="left"/>
    </xf>
    <xf numFmtId="6" fontId="5" fillId="0" borderId="39" xfId="0" applyNumberFormat="1" applyFont="1" applyBorder="1"/>
    <xf numFmtId="0" fontId="4" fillId="0" borderId="47" xfId="0" applyFont="1" applyBorder="1"/>
    <xf numFmtId="0" fontId="7" fillId="0" borderId="48" xfId="0" applyFont="1" applyBorder="1" applyAlignment="1">
      <alignment horizontal="left" indent="1"/>
    </xf>
    <xf numFmtId="0" fontId="9" fillId="0" borderId="28" xfId="0" applyFont="1" applyBorder="1"/>
    <xf numFmtId="0" fontId="5" fillId="0" borderId="30" xfId="0" applyFont="1" applyBorder="1" applyAlignment="1">
      <alignment horizontal="left" indent="5"/>
    </xf>
    <xf numFmtId="0" fontId="2" fillId="0" borderId="19" xfId="0" applyFont="1" applyBorder="1" applyAlignment="1">
      <alignment horizontal="left"/>
    </xf>
    <xf numFmtId="0" fontId="14" fillId="2" borderId="5" xfId="0" applyFont="1" applyFill="1" applyBorder="1" applyAlignment="1">
      <alignment horizontal="left" indent="1"/>
    </xf>
    <xf numFmtId="0" fontId="2" fillId="2" borderId="11" xfId="0" applyFont="1" applyFill="1" applyBorder="1" applyAlignment="1">
      <alignment horizontal="left"/>
    </xf>
    <xf numFmtId="6" fontId="5" fillId="2" borderId="11" xfId="0" applyNumberFormat="1" applyFont="1" applyFill="1" applyBorder="1"/>
    <xf numFmtId="6" fontId="5" fillId="2" borderId="18" xfId="0" applyNumberFormat="1" applyFont="1" applyFill="1" applyBorder="1"/>
    <xf numFmtId="6" fontId="8" fillId="2" borderId="26" xfId="0" applyNumberFormat="1" applyFont="1" applyFill="1" applyBorder="1"/>
    <xf numFmtId="6" fontId="8" fillId="0" borderId="28" xfId="0" applyNumberFormat="1" applyFont="1" applyBorder="1"/>
    <xf numFmtId="0" fontId="4" fillId="2" borderId="2" xfId="0" applyFont="1" applyFill="1" applyBorder="1"/>
    <xf numFmtId="0" fontId="12" fillId="2" borderId="5" xfId="0" applyFont="1" applyFill="1" applyBorder="1" applyAlignment="1">
      <alignment horizontal="left" indent="1"/>
    </xf>
    <xf numFmtId="0" fontId="13" fillId="2" borderId="7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showGridLines="0" tabSelected="1" workbookViewId="0">
      <selection activeCell="M17" sqref="M17"/>
    </sheetView>
  </sheetViews>
  <sheetFormatPr defaultRowHeight="15.75"/>
  <cols>
    <col min="1" max="1" width="3.28515625" style="53" customWidth="1"/>
    <col min="2" max="2" width="40.140625" style="54" customWidth="1"/>
    <col min="3" max="5" width="10.28515625" style="55" customWidth="1"/>
    <col min="6" max="6" width="11.28515625" style="55" customWidth="1"/>
    <col min="7" max="7" width="12.28515625" style="55" customWidth="1"/>
    <col min="8" max="8" width="11.42578125" style="55" customWidth="1"/>
    <col min="9" max="9" width="15.42578125" style="93" customWidth="1"/>
  </cols>
  <sheetData>
    <row r="1" spans="1:9" ht="19.5" thickTop="1" thickBot="1">
      <c r="A1" s="1"/>
      <c r="B1" s="17" t="s">
        <v>48</v>
      </c>
      <c r="C1" s="2" t="s">
        <v>4</v>
      </c>
      <c r="D1" s="3"/>
      <c r="E1" s="4" t="s">
        <v>5</v>
      </c>
      <c r="F1" s="4" t="s">
        <v>6</v>
      </c>
      <c r="G1" s="4" t="s">
        <v>7</v>
      </c>
      <c r="H1" s="5" t="s">
        <v>8</v>
      </c>
      <c r="I1" s="84" t="s">
        <v>28</v>
      </c>
    </row>
    <row r="2" spans="1:9" ht="19.5" thickTop="1" thickBot="1">
      <c r="A2" s="6">
        <v>1</v>
      </c>
      <c r="B2" s="7" t="s">
        <v>16</v>
      </c>
      <c r="C2" s="8">
        <v>2009</v>
      </c>
      <c r="D2" s="8">
        <v>2010</v>
      </c>
      <c r="E2" s="8">
        <v>2009</v>
      </c>
      <c r="F2" s="8">
        <v>2009</v>
      </c>
      <c r="G2" s="8">
        <v>2009</v>
      </c>
      <c r="H2" s="9">
        <v>2009</v>
      </c>
      <c r="I2" s="85"/>
    </row>
    <row r="3" spans="1:9" ht="18">
      <c r="A3" s="6">
        <v>2</v>
      </c>
      <c r="B3" s="10" t="s">
        <v>12</v>
      </c>
      <c r="C3" s="56">
        <v>50000</v>
      </c>
      <c r="D3" s="56">
        <v>50000</v>
      </c>
      <c r="E3" s="56">
        <v>50000</v>
      </c>
      <c r="F3" s="56">
        <v>270000</v>
      </c>
      <c r="G3" s="56">
        <v>270000</v>
      </c>
      <c r="H3" s="57">
        <v>270000</v>
      </c>
      <c r="I3" s="85"/>
    </row>
    <row r="4" spans="1:9" ht="18.75" thickBot="1">
      <c r="A4" s="6">
        <v>3</v>
      </c>
      <c r="B4" s="11" t="s">
        <v>14</v>
      </c>
      <c r="C4" s="58">
        <v>-10000</v>
      </c>
      <c r="D4" s="58">
        <v>-10000</v>
      </c>
      <c r="E4" s="58">
        <v>-10000</v>
      </c>
      <c r="F4" s="58">
        <v>-10000</v>
      </c>
      <c r="G4" s="58">
        <v>-10000</v>
      </c>
      <c r="H4" s="59">
        <v>-10000</v>
      </c>
      <c r="I4" s="85"/>
    </row>
    <row r="5" spans="1:9" ht="18.75" thickTop="1">
      <c r="A5" s="6">
        <v>4</v>
      </c>
      <c r="B5" s="10" t="s">
        <v>13</v>
      </c>
      <c r="C5" s="56">
        <f>SUM(C3:C4)</f>
        <v>40000</v>
      </c>
      <c r="D5" s="56">
        <f t="shared" ref="D5:H5" si="0">SUM(D3:D4)</f>
        <v>40000</v>
      </c>
      <c r="E5" s="56">
        <f t="shared" si="0"/>
        <v>40000</v>
      </c>
      <c r="F5" s="56">
        <f t="shared" si="0"/>
        <v>260000</v>
      </c>
      <c r="G5" s="56">
        <f t="shared" si="0"/>
        <v>260000</v>
      </c>
      <c r="H5" s="57">
        <f t="shared" si="0"/>
        <v>260000</v>
      </c>
      <c r="I5" s="85"/>
    </row>
    <row r="6" spans="1:9" ht="18">
      <c r="A6" s="6">
        <v>5</v>
      </c>
      <c r="B6" s="12" t="s">
        <v>0</v>
      </c>
      <c r="C6" s="60"/>
      <c r="D6" s="60"/>
      <c r="E6" s="60"/>
      <c r="F6" s="60"/>
      <c r="G6" s="60"/>
      <c r="H6" s="61"/>
      <c r="I6" s="85"/>
    </row>
    <row r="7" spans="1:9" ht="18.75" thickBot="1">
      <c r="A7" s="6">
        <v>6</v>
      </c>
      <c r="B7" s="15" t="s">
        <v>1</v>
      </c>
      <c r="C7" s="62">
        <v>-25000</v>
      </c>
      <c r="D7" s="62">
        <v>-25000</v>
      </c>
      <c r="E7" s="62">
        <v>-25000</v>
      </c>
      <c r="F7" s="62">
        <v>-20000</v>
      </c>
      <c r="G7" s="62">
        <v>-20000</v>
      </c>
      <c r="H7" s="63">
        <v>-20000</v>
      </c>
      <c r="I7" s="85"/>
    </row>
    <row r="8" spans="1:9" ht="19.5" thickTop="1" thickBot="1">
      <c r="A8" s="6">
        <v>7</v>
      </c>
      <c r="B8" s="119" t="s">
        <v>49</v>
      </c>
      <c r="C8" s="36">
        <f>SUM(C5:C7)</f>
        <v>15000</v>
      </c>
      <c r="D8" s="36">
        <f t="shared" ref="D8:H8" si="1">SUM(D5:D7)</f>
        <v>15000</v>
      </c>
      <c r="E8" s="36">
        <f t="shared" si="1"/>
        <v>15000</v>
      </c>
      <c r="F8" s="36">
        <f t="shared" si="1"/>
        <v>240000</v>
      </c>
      <c r="G8" s="36">
        <f t="shared" si="1"/>
        <v>240000</v>
      </c>
      <c r="H8" s="101">
        <f t="shared" si="1"/>
        <v>240000</v>
      </c>
      <c r="I8" s="131"/>
    </row>
    <row r="9" spans="1:9" ht="3.75" customHeight="1" thickTop="1">
      <c r="A9" s="132"/>
      <c r="B9" s="127"/>
      <c r="C9" s="128"/>
      <c r="D9" s="128"/>
      <c r="E9" s="128"/>
      <c r="F9" s="128"/>
      <c r="G9" s="128"/>
      <c r="H9" s="129"/>
      <c r="I9" s="130"/>
    </row>
    <row r="10" spans="1:9" ht="18">
      <c r="A10" s="6">
        <v>8</v>
      </c>
      <c r="B10" s="97" t="s">
        <v>15</v>
      </c>
      <c r="C10" s="20"/>
      <c r="D10" s="20"/>
      <c r="E10" s="20"/>
      <c r="F10" s="20"/>
      <c r="G10" s="20"/>
      <c r="H10" s="21"/>
      <c r="I10" s="85"/>
    </row>
    <row r="11" spans="1:9" ht="18">
      <c r="A11" s="6">
        <v>9</v>
      </c>
      <c r="B11" s="77" t="s">
        <v>46</v>
      </c>
      <c r="C11" s="22"/>
      <c r="D11" s="22"/>
      <c r="E11" s="22"/>
      <c r="F11" s="22"/>
      <c r="G11" s="22"/>
      <c r="H11" s="23"/>
      <c r="I11" s="86"/>
    </row>
    <row r="12" spans="1:9">
      <c r="A12" s="6">
        <v>10</v>
      </c>
      <c r="B12" s="24" t="s">
        <v>23</v>
      </c>
      <c r="C12" s="64">
        <v>2009</v>
      </c>
      <c r="D12" s="64"/>
      <c r="E12" s="64">
        <v>2009</v>
      </c>
      <c r="F12" s="64">
        <v>2009</v>
      </c>
      <c r="G12" s="64">
        <v>2009</v>
      </c>
      <c r="H12" s="65">
        <v>2009</v>
      </c>
      <c r="I12" s="86"/>
    </row>
    <row r="13" spans="1:9">
      <c r="A13" s="6">
        <v>11</v>
      </c>
      <c r="B13" s="24" t="s">
        <v>24</v>
      </c>
      <c r="C13" s="64">
        <v>2009</v>
      </c>
      <c r="D13" s="64"/>
      <c r="E13" s="64">
        <v>2009</v>
      </c>
      <c r="F13" s="64">
        <v>2009</v>
      </c>
      <c r="G13" s="64">
        <v>2009</v>
      </c>
      <c r="H13" s="65">
        <v>2009</v>
      </c>
      <c r="I13" s="86"/>
    </row>
    <row r="14" spans="1:9">
      <c r="A14" s="6">
        <v>12</v>
      </c>
      <c r="B14" s="24" t="s">
        <v>2</v>
      </c>
      <c r="C14" s="60">
        <v>20000</v>
      </c>
      <c r="D14" s="60"/>
      <c r="E14" s="60">
        <v>20000</v>
      </c>
      <c r="F14" s="60">
        <v>30000</v>
      </c>
      <c r="G14" s="60">
        <v>30000</v>
      </c>
      <c r="H14" s="61">
        <v>40000</v>
      </c>
      <c r="I14" s="87"/>
    </row>
    <row r="15" spans="1:9" ht="16.5" thickBot="1">
      <c r="A15" s="6">
        <v>13</v>
      </c>
      <c r="B15" s="24" t="s">
        <v>3</v>
      </c>
      <c r="C15" s="62">
        <v>15000</v>
      </c>
      <c r="D15" s="62"/>
      <c r="E15" s="62">
        <v>30000</v>
      </c>
      <c r="F15" s="62">
        <v>50000</v>
      </c>
      <c r="G15" s="62">
        <v>40000</v>
      </c>
      <c r="H15" s="63">
        <v>32000</v>
      </c>
      <c r="I15" s="87"/>
    </row>
    <row r="16" spans="1:9" ht="16.5" thickBot="1">
      <c r="A16" s="6">
        <v>14</v>
      </c>
      <c r="B16" s="33" t="s">
        <v>43</v>
      </c>
      <c r="C16" s="113">
        <f>+C15-C14</f>
        <v>-5000</v>
      </c>
      <c r="D16" s="114"/>
      <c r="E16" s="113">
        <f>+E15-E14</f>
        <v>10000</v>
      </c>
      <c r="F16" s="113">
        <f>+F15-F14</f>
        <v>20000</v>
      </c>
      <c r="G16" s="113">
        <f>+G15-G14</f>
        <v>10000</v>
      </c>
      <c r="H16" s="117">
        <f>+H15-H14</f>
        <v>-8000</v>
      </c>
      <c r="I16" s="88"/>
    </row>
    <row r="17" spans="1:9" ht="18.75" thickTop="1">
      <c r="A17" s="6">
        <v>15</v>
      </c>
      <c r="B17" s="10" t="s">
        <v>47</v>
      </c>
      <c r="C17" s="66"/>
      <c r="D17" s="66"/>
      <c r="E17" s="66"/>
      <c r="F17" s="66"/>
      <c r="G17" s="66"/>
      <c r="H17" s="67"/>
      <c r="I17" s="86"/>
    </row>
    <row r="18" spans="1:9">
      <c r="A18" s="6">
        <v>16</v>
      </c>
      <c r="B18" s="24" t="s">
        <v>10</v>
      </c>
      <c r="C18" s="64"/>
      <c r="D18" s="64"/>
      <c r="E18" s="64"/>
      <c r="F18" s="64">
        <v>2008</v>
      </c>
      <c r="G18" s="64">
        <v>2008</v>
      </c>
      <c r="H18" s="65">
        <v>2008</v>
      </c>
      <c r="I18" s="86"/>
    </row>
    <row r="19" spans="1:9">
      <c r="A19" s="6">
        <v>17</v>
      </c>
      <c r="B19" s="24" t="s">
        <v>9</v>
      </c>
      <c r="C19" s="64"/>
      <c r="D19" s="64"/>
      <c r="E19" s="64"/>
      <c r="F19" s="64">
        <v>2009</v>
      </c>
      <c r="G19" s="64">
        <v>2009</v>
      </c>
      <c r="H19" s="65">
        <v>2009</v>
      </c>
      <c r="I19" s="86"/>
    </row>
    <row r="20" spans="1:9">
      <c r="A20" s="6">
        <v>18</v>
      </c>
      <c r="B20" s="24" t="s">
        <v>2</v>
      </c>
      <c r="C20" s="60"/>
      <c r="D20" s="60"/>
      <c r="E20" s="60"/>
      <c r="F20" s="60">
        <v>30000</v>
      </c>
      <c r="G20" s="60">
        <v>200000</v>
      </c>
      <c r="H20" s="61"/>
      <c r="I20" s="87"/>
    </row>
    <row r="21" spans="1:9" ht="16.5" thickBot="1">
      <c r="A21" s="6">
        <v>19</v>
      </c>
      <c r="B21" s="24" t="s">
        <v>3</v>
      </c>
      <c r="C21" s="60"/>
      <c r="D21" s="60"/>
      <c r="E21" s="60"/>
      <c r="F21" s="60">
        <v>40000</v>
      </c>
      <c r="G21" s="60">
        <v>30000</v>
      </c>
      <c r="H21" s="61"/>
      <c r="I21" s="87"/>
    </row>
    <row r="22" spans="1:9" ht="16.5" thickBot="1">
      <c r="A22" s="6">
        <v>20</v>
      </c>
      <c r="B22" s="116" t="s">
        <v>44</v>
      </c>
      <c r="C22" s="68"/>
      <c r="D22" s="68"/>
      <c r="E22" s="68"/>
      <c r="F22" s="69">
        <f>+F21-F20</f>
        <v>10000</v>
      </c>
      <c r="G22" s="69">
        <f>+G21-G20</f>
        <v>-170000</v>
      </c>
      <c r="H22" s="70"/>
      <c r="I22" s="88"/>
    </row>
    <row r="23" spans="1:9" ht="16.5" thickBot="1">
      <c r="A23" s="6">
        <v>21</v>
      </c>
      <c r="B23" s="27" t="s">
        <v>19</v>
      </c>
      <c r="C23" s="71"/>
      <c r="D23" s="71"/>
      <c r="E23" s="71"/>
      <c r="F23" s="71"/>
      <c r="G23" s="71" t="s">
        <v>11</v>
      </c>
      <c r="H23" s="72"/>
      <c r="I23" s="89"/>
    </row>
    <row r="24" spans="1:9" ht="18.75" thickTop="1">
      <c r="A24" s="6">
        <v>22</v>
      </c>
      <c r="B24" s="10" t="s">
        <v>50</v>
      </c>
      <c r="C24" s="29"/>
      <c r="D24" s="29"/>
      <c r="E24" s="29"/>
      <c r="F24" s="29"/>
      <c r="G24" s="29"/>
      <c r="H24" s="30"/>
      <c r="I24" s="88" t="s">
        <v>20</v>
      </c>
    </row>
    <row r="25" spans="1:9">
      <c r="A25" s="6">
        <v>23</v>
      </c>
      <c r="B25" s="24" t="s">
        <v>2</v>
      </c>
      <c r="C25" s="13"/>
      <c r="D25" s="13">
        <v>40000</v>
      </c>
      <c r="E25" s="13"/>
      <c r="F25" s="13"/>
      <c r="G25" s="13"/>
      <c r="H25" s="14">
        <v>50000</v>
      </c>
      <c r="I25" s="87"/>
    </row>
    <row r="26" spans="1:9" ht="16.5" thickBot="1">
      <c r="A26" s="6">
        <v>24</v>
      </c>
      <c r="B26" s="24" t="s">
        <v>3</v>
      </c>
      <c r="C26" s="31"/>
      <c r="D26" s="31">
        <v>36000</v>
      </c>
      <c r="E26" s="31"/>
      <c r="F26" s="31"/>
      <c r="G26" s="31"/>
      <c r="H26" s="32">
        <v>70000</v>
      </c>
      <c r="I26" s="87"/>
    </row>
    <row r="27" spans="1:9" ht="17.25" thickTop="1" thickBot="1">
      <c r="A27" s="6">
        <v>25</v>
      </c>
      <c r="B27" s="33" t="s">
        <v>40</v>
      </c>
      <c r="C27" s="34"/>
      <c r="D27" s="34">
        <f>+D26-D25</f>
        <v>-4000</v>
      </c>
      <c r="E27" s="34"/>
      <c r="F27" s="34"/>
      <c r="G27" s="34"/>
      <c r="H27" s="35">
        <f>+H26-H25</f>
        <v>20000</v>
      </c>
      <c r="I27" s="88" t="s">
        <v>21</v>
      </c>
    </row>
    <row r="28" spans="1:9" ht="18" customHeight="1" thickTop="1" thickBot="1">
      <c r="A28" s="6">
        <v>26</v>
      </c>
      <c r="B28" s="98" t="s">
        <v>42</v>
      </c>
      <c r="C28" s="36">
        <f>+C8</f>
        <v>15000</v>
      </c>
      <c r="D28" s="36">
        <f t="shared" ref="D28:H28" si="2">+D8</f>
        <v>15000</v>
      </c>
      <c r="E28" s="36">
        <f t="shared" si="2"/>
        <v>15000</v>
      </c>
      <c r="F28" s="36">
        <f>+F8+F16+F22</f>
        <v>270000</v>
      </c>
      <c r="G28" s="36">
        <f t="shared" si="2"/>
        <v>240000</v>
      </c>
      <c r="H28" s="36">
        <f t="shared" si="2"/>
        <v>240000</v>
      </c>
      <c r="I28" s="87"/>
    </row>
    <row r="29" spans="1:9" ht="18" customHeight="1" thickTop="1" thickBot="1">
      <c r="A29" s="6">
        <v>27</v>
      </c>
      <c r="B29" s="75" t="s">
        <v>35</v>
      </c>
      <c r="C29" s="18"/>
      <c r="D29" s="18">
        <f>+D27</f>
        <v>-4000</v>
      </c>
      <c r="E29" s="18"/>
      <c r="F29" s="18"/>
      <c r="G29" s="18">
        <v>-100000</v>
      </c>
      <c r="H29" s="38"/>
      <c r="I29" s="88"/>
    </row>
    <row r="30" spans="1:9" ht="18" customHeight="1" thickTop="1">
      <c r="A30" s="6">
        <v>28</v>
      </c>
      <c r="B30" s="76" t="s">
        <v>25</v>
      </c>
      <c r="C30" s="39"/>
      <c r="D30" s="39"/>
      <c r="E30" s="39"/>
      <c r="F30" s="39"/>
      <c r="G30" s="39"/>
      <c r="H30" s="40"/>
      <c r="I30" s="88"/>
    </row>
    <row r="31" spans="1:9" ht="18" customHeight="1">
      <c r="A31" s="6">
        <v>29</v>
      </c>
      <c r="B31" s="41" t="s">
        <v>36</v>
      </c>
      <c r="C31" s="47"/>
      <c r="D31" s="47"/>
      <c r="E31" s="47">
        <f>+E16</f>
        <v>10000</v>
      </c>
      <c r="F31" s="47">
        <f>+F16</f>
        <v>20000</v>
      </c>
      <c r="G31" s="47">
        <v>10000</v>
      </c>
      <c r="H31" s="106"/>
      <c r="I31" s="88"/>
    </row>
    <row r="32" spans="1:9" ht="18" customHeight="1">
      <c r="A32" s="6">
        <v>30</v>
      </c>
      <c r="B32" s="24" t="s">
        <v>39</v>
      </c>
      <c r="C32" s="13">
        <f>+C16</f>
        <v>-5000</v>
      </c>
      <c r="D32" s="13"/>
      <c r="E32" s="13"/>
      <c r="F32" s="13"/>
      <c r="G32" s="13"/>
      <c r="H32" s="14">
        <f>+H16</f>
        <v>-8000</v>
      </c>
      <c r="I32" s="88"/>
    </row>
    <row r="33" spans="1:9" ht="18" customHeight="1">
      <c r="A33" s="6">
        <v>31</v>
      </c>
      <c r="B33" s="24" t="s">
        <v>37</v>
      </c>
      <c r="C33" s="13"/>
      <c r="D33" s="13"/>
      <c r="E33" s="13"/>
      <c r="F33" s="13">
        <f>+F22</f>
        <v>10000</v>
      </c>
      <c r="G33" s="13"/>
      <c r="H33" s="14"/>
      <c r="I33" s="88"/>
    </row>
    <row r="34" spans="1:9" ht="18" customHeight="1" thickBot="1">
      <c r="A34" s="6">
        <v>32</v>
      </c>
      <c r="B34" s="96" t="s">
        <v>45</v>
      </c>
      <c r="C34" s="31"/>
      <c r="D34" s="31"/>
      <c r="E34" s="31"/>
      <c r="F34" s="31"/>
      <c r="G34" s="31">
        <v>-70000</v>
      </c>
      <c r="H34" s="32">
        <f>+H27</f>
        <v>20000</v>
      </c>
      <c r="I34" s="88"/>
    </row>
    <row r="35" spans="1:9" ht="18" customHeight="1" thickTop="1" thickBot="1">
      <c r="A35" s="6">
        <v>33</v>
      </c>
      <c r="B35" s="104" t="s">
        <v>33</v>
      </c>
      <c r="C35" s="94">
        <f>+C32</f>
        <v>-5000</v>
      </c>
      <c r="D35" s="94"/>
      <c r="E35" s="94">
        <f>+E31</f>
        <v>10000</v>
      </c>
      <c r="F35" s="94">
        <f>+F31</f>
        <v>20000</v>
      </c>
      <c r="G35" s="94">
        <f>+G31</f>
        <v>10000</v>
      </c>
      <c r="H35" s="95">
        <f>+H32</f>
        <v>-8000</v>
      </c>
      <c r="I35" s="88"/>
    </row>
    <row r="36" spans="1:9" ht="18" customHeight="1" thickBot="1">
      <c r="A36" s="6">
        <v>34</v>
      </c>
      <c r="B36" s="105" t="s">
        <v>34</v>
      </c>
      <c r="C36" s="44"/>
      <c r="D36" s="44"/>
      <c r="E36" s="44"/>
      <c r="F36" s="44">
        <f>+F33</f>
        <v>10000</v>
      </c>
      <c r="G36" s="44">
        <f>+G34</f>
        <v>-70000</v>
      </c>
      <c r="H36" s="45">
        <f>+H34</f>
        <v>20000</v>
      </c>
      <c r="I36" s="88"/>
    </row>
    <row r="37" spans="1:9" ht="18" customHeight="1" thickBot="1">
      <c r="A37" s="6">
        <v>35</v>
      </c>
      <c r="B37" s="110" t="s">
        <v>38</v>
      </c>
      <c r="C37" s="26"/>
      <c r="D37" s="26">
        <v>-2000</v>
      </c>
      <c r="E37" s="26"/>
      <c r="F37" s="26"/>
      <c r="G37" s="26"/>
      <c r="H37" s="74"/>
      <c r="I37" s="88"/>
    </row>
    <row r="38" spans="1:9" ht="18" customHeight="1" thickTop="1" thickBot="1">
      <c r="A38" s="6">
        <v>36</v>
      </c>
      <c r="B38" s="73" t="s">
        <v>58</v>
      </c>
      <c r="C38" s="102">
        <v>-3000</v>
      </c>
      <c r="D38" s="102">
        <v>-2000</v>
      </c>
      <c r="E38" s="102">
        <f>+E35</f>
        <v>10000</v>
      </c>
      <c r="F38" s="102">
        <f>+F36+F35</f>
        <v>30000</v>
      </c>
      <c r="G38" s="102">
        <v>-3000</v>
      </c>
      <c r="H38" s="103">
        <f>SUM(H35:H37)</f>
        <v>12000</v>
      </c>
      <c r="I38" s="88"/>
    </row>
    <row r="39" spans="1:9" ht="27.75" customHeight="1" thickTop="1" thickBot="1">
      <c r="A39" s="6">
        <v>37</v>
      </c>
      <c r="B39" s="134" t="s">
        <v>26</v>
      </c>
      <c r="C39" s="36">
        <f>+C28+C38</f>
        <v>12000</v>
      </c>
      <c r="D39" s="36">
        <f>+D28+D29+D38</f>
        <v>9000</v>
      </c>
      <c r="E39" s="36">
        <f>+E38+E28</f>
        <v>25000</v>
      </c>
      <c r="F39" s="36">
        <f>+F38+F28</f>
        <v>300000</v>
      </c>
      <c r="G39" s="36">
        <f>+G28+G29+G38</f>
        <v>137000</v>
      </c>
      <c r="H39" s="101">
        <f>+H28+H29+H38</f>
        <v>252000</v>
      </c>
      <c r="I39" s="88"/>
    </row>
    <row r="40" spans="1:9" ht="18" customHeight="1" thickTop="1" thickBot="1">
      <c r="A40" s="6">
        <v>38</v>
      </c>
      <c r="B40" s="133" t="s">
        <v>62</v>
      </c>
      <c r="C40" s="118">
        <f>+C28+C38</f>
        <v>12000</v>
      </c>
      <c r="D40" s="118">
        <f>+D39</f>
        <v>9000</v>
      </c>
      <c r="E40" s="118">
        <f>+E39</f>
        <v>25000</v>
      </c>
      <c r="F40" s="118">
        <f>+F28+F31</f>
        <v>290000</v>
      </c>
      <c r="G40" s="118">
        <f>+G39</f>
        <v>137000</v>
      </c>
      <c r="H40" s="120">
        <f>+H28</f>
        <v>240000</v>
      </c>
      <c r="I40" s="88"/>
    </row>
    <row r="41" spans="1:9" ht="18" customHeight="1">
      <c r="A41" s="6">
        <v>39</v>
      </c>
      <c r="B41" s="28" t="s">
        <v>31</v>
      </c>
      <c r="C41" s="111"/>
      <c r="D41" s="111"/>
      <c r="E41" s="111">
        <v>16050</v>
      </c>
      <c r="F41" s="111">
        <v>200300</v>
      </c>
      <c r="G41" s="111"/>
      <c r="H41" s="112"/>
      <c r="I41" s="88"/>
    </row>
    <row r="42" spans="1:9" ht="18" customHeight="1" thickBot="1">
      <c r="A42" s="6">
        <v>40</v>
      </c>
      <c r="B42" s="46" t="s">
        <v>32</v>
      </c>
      <c r="C42" s="107"/>
      <c r="D42" s="107"/>
      <c r="E42" s="107">
        <v>1605</v>
      </c>
      <c r="F42" s="107">
        <v>44825</v>
      </c>
      <c r="G42" s="107"/>
      <c r="H42" s="108"/>
      <c r="I42" s="88"/>
    </row>
    <row r="43" spans="1:9" ht="18" customHeight="1" thickTop="1">
      <c r="A43" s="6">
        <v>41</v>
      </c>
      <c r="B43" s="28" t="s">
        <v>17</v>
      </c>
      <c r="C43" s="47">
        <f>+C40</f>
        <v>12000</v>
      </c>
      <c r="D43" s="47">
        <f>+D40</f>
        <v>9000</v>
      </c>
      <c r="E43" s="47">
        <f>+E40-E41</f>
        <v>8950</v>
      </c>
      <c r="F43" s="47">
        <f>+F40-F41</f>
        <v>89700</v>
      </c>
      <c r="G43" s="47"/>
      <c r="H43" s="106"/>
      <c r="I43" s="88"/>
    </row>
    <row r="44" spans="1:9" ht="18" customHeight="1" thickBot="1">
      <c r="A44" s="6">
        <v>42</v>
      </c>
      <c r="B44" s="46" t="s">
        <v>22</v>
      </c>
      <c r="C44" s="109">
        <v>0.1</v>
      </c>
      <c r="D44" s="109">
        <v>0.1</v>
      </c>
      <c r="E44" s="109">
        <v>0.15</v>
      </c>
      <c r="F44" s="109">
        <v>0.33</v>
      </c>
      <c r="G44" s="109"/>
      <c r="H44" s="32"/>
      <c r="I44" s="88" t="s">
        <v>51</v>
      </c>
    </row>
    <row r="45" spans="1:9" ht="18" customHeight="1" thickTop="1" thickBot="1">
      <c r="A45" s="6">
        <v>43</v>
      </c>
      <c r="B45" s="25" t="s">
        <v>18</v>
      </c>
      <c r="C45" s="107">
        <f>+C44*C43</f>
        <v>1200</v>
      </c>
      <c r="D45" s="107">
        <f>+D44*D43</f>
        <v>900</v>
      </c>
      <c r="E45" s="107">
        <f>+E44*E43</f>
        <v>1342.5</v>
      </c>
      <c r="F45" s="107">
        <f>+F44*F43</f>
        <v>29601</v>
      </c>
      <c r="G45" s="107"/>
      <c r="H45" s="108"/>
      <c r="I45" s="88"/>
    </row>
    <row r="46" spans="1:9" ht="18" customHeight="1" thickTop="1" thickBot="1">
      <c r="A46" s="6">
        <v>44</v>
      </c>
      <c r="B46" s="37" t="s">
        <v>41</v>
      </c>
      <c r="C46" s="18">
        <f>+C45+C42</f>
        <v>1200</v>
      </c>
      <c r="D46" s="18">
        <f>+D45+D42</f>
        <v>900</v>
      </c>
      <c r="E46" s="18">
        <f>+E45+E42</f>
        <v>2947.5</v>
      </c>
      <c r="F46" s="18">
        <f>+F45+F42</f>
        <v>74426</v>
      </c>
      <c r="G46" s="18"/>
      <c r="H46" s="38"/>
      <c r="I46" s="88"/>
    </row>
    <row r="47" spans="1:9" ht="18" customHeight="1" thickTop="1">
      <c r="A47" s="6">
        <v>45</v>
      </c>
      <c r="B47" s="133" t="s">
        <v>52</v>
      </c>
      <c r="C47" s="47"/>
      <c r="D47" s="47"/>
      <c r="E47" s="47"/>
      <c r="F47" s="47">
        <f>+F36</f>
        <v>10000</v>
      </c>
      <c r="G47" s="47"/>
      <c r="H47" s="48">
        <v>12000</v>
      </c>
      <c r="I47" s="88"/>
    </row>
    <row r="48" spans="1:9" ht="18" customHeight="1" thickBot="1">
      <c r="A48" s="6">
        <v>46</v>
      </c>
      <c r="B48" s="49" t="s">
        <v>53</v>
      </c>
      <c r="C48" s="109"/>
      <c r="D48" s="109"/>
      <c r="E48" s="109"/>
      <c r="F48" s="109">
        <v>0.15</v>
      </c>
      <c r="G48" s="109"/>
      <c r="H48" s="35"/>
      <c r="I48" s="88"/>
    </row>
    <row r="49" spans="1:9" ht="18" customHeight="1" thickTop="1" thickBot="1">
      <c r="A49" s="6">
        <v>47</v>
      </c>
      <c r="B49" s="49" t="s">
        <v>54</v>
      </c>
      <c r="C49" s="18"/>
      <c r="D49" s="18"/>
      <c r="E49" s="18"/>
      <c r="F49" s="18">
        <f>+F48*F47</f>
        <v>1500</v>
      </c>
      <c r="G49" s="18"/>
      <c r="H49" s="19"/>
      <c r="I49" s="88"/>
    </row>
    <row r="50" spans="1:9" ht="20.25" customHeight="1" thickTop="1" thickBot="1">
      <c r="A50" s="6">
        <v>48</v>
      </c>
      <c r="B50" s="100" t="s">
        <v>27</v>
      </c>
      <c r="C50" s="36">
        <f>+C49+C46</f>
        <v>1200</v>
      </c>
      <c r="D50" s="36">
        <f>+D49+D46</f>
        <v>900</v>
      </c>
      <c r="E50" s="36">
        <f>+E46</f>
        <v>2947.5</v>
      </c>
      <c r="F50" s="36">
        <f>+F49+F46</f>
        <v>75926</v>
      </c>
      <c r="G50" s="36"/>
      <c r="H50" s="101"/>
      <c r="I50" s="88"/>
    </row>
    <row r="51" spans="1:9" ht="5.25" customHeight="1" thickTop="1" thickBot="1">
      <c r="A51" s="121"/>
      <c r="B51" s="122"/>
      <c r="C51" s="52"/>
      <c r="D51" s="52"/>
      <c r="E51" s="52"/>
      <c r="F51" s="52"/>
      <c r="G51" s="52"/>
      <c r="H51" s="52"/>
      <c r="I51" s="92"/>
    </row>
    <row r="52" spans="1:9" ht="16.5" thickTop="1">
      <c r="A52" s="82">
        <v>49</v>
      </c>
      <c r="B52" s="78" t="s">
        <v>30</v>
      </c>
      <c r="C52" s="79"/>
      <c r="D52" s="79"/>
      <c r="E52" s="79"/>
      <c r="F52" s="79"/>
      <c r="G52" s="79"/>
      <c r="H52" s="79"/>
      <c r="I52" s="90"/>
    </row>
    <row r="53" spans="1:9">
      <c r="A53" s="6">
        <v>50</v>
      </c>
      <c r="B53" s="80" t="s">
        <v>29</v>
      </c>
      <c r="C53" s="81"/>
      <c r="D53" s="81"/>
      <c r="E53" s="81"/>
      <c r="F53" s="81"/>
      <c r="G53" s="81"/>
      <c r="H53" s="81"/>
      <c r="I53" s="91"/>
    </row>
    <row r="54" spans="1:9" ht="16.5" thickBot="1">
      <c r="A54" s="83">
        <v>51</v>
      </c>
      <c r="B54" s="51" t="s">
        <v>55</v>
      </c>
      <c r="C54" s="52"/>
      <c r="D54" s="52"/>
      <c r="E54" s="52"/>
      <c r="F54" s="52"/>
      <c r="G54" s="52"/>
      <c r="H54" s="52"/>
      <c r="I54" s="92"/>
    </row>
    <row r="55" spans="1:9" ht="16.5" thickTop="1"/>
  </sheetData>
  <mergeCells count="1">
    <mergeCell ref="C1:D1"/>
  </mergeCells>
  <pageMargins left="0.6" right="0.4" top="0.75" bottom="0.4" header="0.3" footer="0.3"/>
  <pageSetup scale="76" orientation="portrait" r:id="rId1"/>
  <headerFooter>
    <oddHeader>&amp;L&amp;A&amp;C&amp;F&amp;RPage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showGridLines="0" topLeftCell="A10" workbookViewId="0">
      <selection activeCell="M10" sqref="M10"/>
    </sheetView>
  </sheetViews>
  <sheetFormatPr defaultRowHeight="15.75"/>
  <cols>
    <col min="1" max="1" width="3.28515625" style="53" customWidth="1"/>
    <col min="2" max="2" width="41" style="54" customWidth="1"/>
    <col min="3" max="3" width="11.5703125" style="55" customWidth="1"/>
    <col min="4" max="4" width="10.28515625" style="55" customWidth="1"/>
    <col min="5" max="5" width="11.28515625" style="55" customWidth="1"/>
    <col min="6" max="6" width="12.28515625" style="55" customWidth="1"/>
    <col min="7" max="7" width="11.42578125" style="55" customWidth="1"/>
    <col min="8" max="8" width="15.42578125" style="93" customWidth="1"/>
  </cols>
  <sheetData>
    <row r="1" spans="1:8" ht="19.5" thickTop="1" thickBot="1">
      <c r="A1" s="1"/>
      <c r="B1" s="119" t="s">
        <v>59</v>
      </c>
      <c r="C1" s="4" t="s">
        <v>4</v>
      </c>
      <c r="D1" s="4" t="s">
        <v>5</v>
      </c>
      <c r="E1" s="4" t="s">
        <v>6</v>
      </c>
      <c r="F1" s="4" t="s">
        <v>7</v>
      </c>
      <c r="G1" s="5" t="s">
        <v>8</v>
      </c>
      <c r="H1" s="84" t="s">
        <v>28</v>
      </c>
    </row>
    <row r="2" spans="1:8" ht="19.5" thickTop="1" thickBot="1">
      <c r="A2" s="6">
        <v>1</v>
      </c>
      <c r="B2" s="125" t="s">
        <v>16</v>
      </c>
      <c r="C2" s="8">
        <v>2009</v>
      </c>
      <c r="D2" s="8">
        <v>2009</v>
      </c>
      <c r="E2" s="8">
        <v>2009</v>
      </c>
      <c r="F2" s="8">
        <v>2009</v>
      </c>
      <c r="G2" s="9">
        <v>2009</v>
      </c>
      <c r="H2" s="85"/>
    </row>
    <row r="3" spans="1:8" ht="22.5" customHeight="1" thickTop="1" thickBot="1">
      <c r="A3" s="6">
        <v>2</v>
      </c>
      <c r="B3" s="119" t="s">
        <v>49</v>
      </c>
      <c r="C3" s="36">
        <v>50000</v>
      </c>
      <c r="D3" s="36">
        <v>50000</v>
      </c>
      <c r="E3" s="36">
        <v>50000</v>
      </c>
      <c r="F3" s="36">
        <v>50000</v>
      </c>
      <c r="G3" s="36">
        <v>50000</v>
      </c>
      <c r="H3" s="85"/>
    </row>
    <row r="4" spans="1:8" ht="28.5" customHeight="1" thickTop="1">
      <c r="A4" s="6">
        <v>3</v>
      </c>
      <c r="B4" s="126" t="s">
        <v>15</v>
      </c>
      <c r="C4" s="20"/>
      <c r="D4" s="20"/>
      <c r="E4" s="20"/>
      <c r="F4" s="20"/>
      <c r="G4" s="21"/>
      <c r="H4" s="85"/>
    </row>
    <row r="5" spans="1:8" ht="22.5" customHeight="1">
      <c r="A5" s="6">
        <v>4</v>
      </c>
      <c r="B5" s="77" t="s">
        <v>46</v>
      </c>
      <c r="C5" s="22"/>
      <c r="D5" s="22"/>
      <c r="E5" s="22"/>
      <c r="F5" s="22"/>
      <c r="G5" s="23"/>
      <c r="H5" s="86"/>
    </row>
    <row r="6" spans="1:8" ht="22.5" customHeight="1">
      <c r="A6" s="6">
        <v>5</v>
      </c>
      <c r="B6" s="24" t="s">
        <v>23</v>
      </c>
      <c r="C6" s="64">
        <v>2009</v>
      </c>
      <c r="D6" s="64">
        <v>2009</v>
      </c>
      <c r="E6" s="64">
        <v>2009</v>
      </c>
      <c r="F6" s="64">
        <v>2009</v>
      </c>
      <c r="G6" s="65">
        <v>2009</v>
      </c>
      <c r="H6" s="86"/>
    </row>
    <row r="7" spans="1:8" ht="22.5" customHeight="1">
      <c r="A7" s="6">
        <v>6</v>
      </c>
      <c r="B7" s="24" t="s">
        <v>24</v>
      </c>
      <c r="C7" s="64">
        <v>2009</v>
      </c>
      <c r="D7" s="64">
        <v>2009</v>
      </c>
      <c r="E7" s="64">
        <v>2009</v>
      </c>
      <c r="F7" s="64">
        <v>2009</v>
      </c>
      <c r="G7" s="65">
        <v>2009</v>
      </c>
      <c r="H7" s="86"/>
    </row>
    <row r="8" spans="1:8" ht="22.5" customHeight="1">
      <c r="A8" s="6">
        <v>7</v>
      </c>
      <c r="B8" s="24" t="s">
        <v>2</v>
      </c>
      <c r="C8" s="60">
        <v>20000</v>
      </c>
      <c r="D8" s="60">
        <v>20000</v>
      </c>
      <c r="E8" s="60">
        <v>20000</v>
      </c>
      <c r="F8" s="60">
        <v>30000</v>
      </c>
      <c r="G8" s="61">
        <v>40000</v>
      </c>
      <c r="H8" s="87"/>
    </row>
    <row r="9" spans="1:8" ht="22.5" customHeight="1" thickBot="1">
      <c r="A9" s="6">
        <v>8</v>
      </c>
      <c r="B9" s="24" t="s">
        <v>3</v>
      </c>
      <c r="C9" s="62">
        <v>30000</v>
      </c>
      <c r="D9" s="62">
        <v>30000</v>
      </c>
      <c r="E9" s="62">
        <v>30000</v>
      </c>
      <c r="F9" s="62">
        <v>40000</v>
      </c>
      <c r="G9" s="63">
        <v>32000</v>
      </c>
      <c r="H9" s="87"/>
    </row>
    <row r="10" spans="1:8" ht="22.5" customHeight="1" thickBot="1">
      <c r="A10" s="6">
        <v>9</v>
      </c>
      <c r="B10" s="33" t="s">
        <v>43</v>
      </c>
      <c r="C10" s="113">
        <f>+C9-C8</f>
        <v>10000</v>
      </c>
      <c r="D10" s="113">
        <f>+D9-D8</f>
        <v>10000</v>
      </c>
      <c r="E10" s="113">
        <f>+E9-E8</f>
        <v>10000</v>
      </c>
      <c r="F10" s="113">
        <f>+F9-F8</f>
        <v>10000</v>
      </c>
      <c r="G10" s="117">
        <f>+G9-G8</f>
        <v>-8000</v>
      </c>
      <c r="H10" s="88"/>
    </row>
    <row r="11" spans="1:8" ht="22.5" customHeight="1" thickTop="1">
      <c r="A11" s="6">
        <v>10</v>
      </c>
      <c r="B11" s="10" t="s">
        <v>47</v>
      </c>
      <c r="C11" s="66"/>
      <c r="D11" s="66"/>
      <c r="E11" s="66"/>
      <c r="F11" s="66"/>
      <c r="G11" s="67"/>
      <c r="H11" s="86"/>
    </row>
    <row r="12" spans="1:8" ht="22.5" customHeight="1">
      <c r="A12" s="6">
        <v>11</v>
      </c>
      <c r="B12" s="24" t="s">
        <v>10</v>
      </c>
      <c r="C12" s="64">
        <v>2008</v>
      </c>
      <c r="D12" s="64">
        <v>2008</v>
      </c>
      <c r="E12" s="64">
        <v>2008</v>
      </c>
      <c r="F12" s="64">
        <v>2008</v>
      </c>
      <c r="G12" s="65">
        <v>2008</v>
      </c>
      <c r="H12" s="86"/>
    </row>
    <row r="13" spans="1:8" ht="22.5" customHeight="1">
      <c r="A13" s="6">
        <v>12</v>
      </c>
      <c r="B13" s="24" t="s">
        <v>9</v>
      </c>
      <c r="C13" s="64">
        <v>2009</v>
      </c>
      <c r="D13" s="64">
        <v>2009</v>
      </c>
      <c r="E13" s="64">
        <v>2009</v>
      </c>
      <c r="F13" s="64">
        <v>2009</v>
      </c>
      <c r="G13" s="65">
        <v>2009</v>
      </c>
      <c r="H13" s="86"/>
    </row>
    <row r="14" spans="1:8" ht="22.5" customHeight="1">
      <c r="A14" s="6">
        <v>13</v>
      </c>
      <c r="B14" s="24" t="s">
        <v>2</v>
      </c>
      <c r="C14" s="60">
        <v>70000</v>
      </c>
      <c r="D14" s="60">
        <v>70000</v>
      </c>
      <c r="E14" s="60">
        <v>70000</v>
      </c>
      <c r="F14" s="60">
        <v>70000</v>
      </c>
      <c r="G14" s="61"/>
      <c r="H14" s="87"/>
    </row>
    <row r="15" spans="1:8" ht="22.5" customHeight="1" thickBot="1">
      <c r="A15" s="6">
        <v>14</v>
      </c>
      <c r="B15" s="42" t="s">
        <v>3</v>
      </c>
      <c r="C15" s="62">
        <v>40000</v>
      </c>
      <c r="D15" s="62">
        <v>40000</v>
      </c>
      <c r="E15" s="62">
        <v>40000</v>
      </c>
      <c r="F15" s="62">
        <v>40000</v>
      </c>
      <c r="G15" s="63"/>
      <c r="H15" s="87"/>
    </row>
    <row r="16" spans="1:8" ht="22.5" customHeight="1" thickBot="1">
      <c r="A16" s="6">
        <v>15</v>
      </c>
      <c r="B16" s="124" t="s">
        <v>44</v>
      </c>
      <c r="C16" s="113">
        <f>+C15-C14</f>
        <v>-30000</v>
      </c>
      <c r="D16" s="113">
        <f>+D15-D14</f>
        <v>-30000</v>
      </c>
      <c r="E16" s="113">
        <f>+E15-E14</f>
        <v>-30000</v>
      </c>
      <c r="F16" s="113">
        <f>+F15-F14</f>
        <v>-30000</v>
      </c>
      <c r="G16" s="115"/>
      <c r="H16" s="88"/>
    </row>
    <row r="17" spans="1:8" ht="22.5" customHeight="1" thickTop="1">
      <c r="A17" s="6">
        <v>16</v>
      </c>
      <c r="B17" s="10" t="s">
        <v>50</v>
      </c>
      <c r="C17" s="29"/>
      <c r="D17" s="29"/>
      <c r="E17" s="29"/>
      <c r="F17" s="29"/>
      <c r="G17" s="30"/>
      <c r="H17" s="88" t="s">
        <v>20</v>
      </c>
    </row>
    <row r="18" spans="1:8" ht="22.5" customHeight="1">
      <c r="A18" s="6">
        <v>17</v>
      </c>
      <c r="B18" s="24" t="s">
        <v>2</v>
      </c>
      <c r="C18" s="13"/>
      <c r="D18" s="60">
        <v>50000</v>
      </c>
      <c r="E18" s="60">
        <v>90000</v>
      </c>
      <c r="F18" s="60"/>
      <c r="G18" s="14"/>
      <c r="H18" s="87"/>
    </row>
    <row r="19" spans="1:8" ht="22.5" customHeight="1" thickBot="1">
      <c r="A19" s="6">
        <v>18</v>
      </c>
      <c r="B19" s="24" t="s">
        <v>3</v>
      </c>
      <c r="C19" s="16"/>
      <c r="D19" s="62">
        <v>85000</v>
      </c>
      <c r="E19" s="62">
        <v>85000</v>
      </c>
      <c r="F19" s="62"/>
      <c r="G19" s="43"/>
      <c r="H19" s="87"/>
    </row>
    <row r="20" spans="1:8" ht="22.5" customHeight="1" thickBot="1">
      <c r="A20" s="6">
        <v>19</v>
      </c>
      <c r="B20" s="33" t="s">
        <v>40</v>
      </c>
      <c r="C20" s="113"/>
      <c r="D20" s="113">
        <f>+D19-D18</f>
        <v>35000</v>
      </c>
      <c r="E20" s="113">
        <f>+E19-E18</f>
        <v>-5000</v>
      </c>
      <c r="F20" s="113"/>
      <c r="G20" s="117"/>
      <c r="H20" s="88" t="s">
        <v>21</v>
      </c>
    </row>
    <row r="21" spans="1:8" ht="22.5" customHeight="1" thickTop="1">
      <c r="A21" s="6">
        <v>20</v>
      </c>
      <c r="B21" s="10" t="s">
        <v>56</v>
      </c>
      <c r="C21" s="29"/>
      <c r="D21" s="29"/>
      <c r="E21" s="29"/>
      <c r="F21" s="29"/>
      <c r="G21" s="30"/>
      <c r="H21" s="88" t="s">
        <v>20</v>
      </c>
    </row>
    <row r="22" spans="1:8" ht="22.5" customHeight="1">
      <c r="A22" s="6">
        <v>21</v>
      </c>
      <c r="B22" s="24" t="s">
        <v>2</v>
      </c>
      <c r="C22" s="13"/>
      <c r="D22" s="13"/>
      <c r="E22" s="13"/>
      <c r="F22" s="13">
        <v>50000</v>
      </c>
      <c r="G22" s="14">
        <v>50000</v>
      </c>
      <c r="H22" s="87"/>
    </row>
    <row r="23" spans="1:8" ht="22.5" customHeight="1" thickBot="1">
      <c r="A23" s="6">
        <v>22</v>
      </c>
      <c r="B23" s="24" t="s">
        <v>61</v>
      </c>
      <c r="C23" s="31"/>
      <c r="D23" s="31"/>
      <c r="E23" s="31"/>
      <c r="F23" s="31">
        <v>30000</v>
      </c>
      <c r="G23" s="32">
        <v>30000</v>
      </c>
      <c r="H23" s="87"/>
    </row>
    <row r="24" spans="1:8" ht="22.5" customHeight="1" thickTop="1">
      <c r="A24" s="6">
        <v>23</v>
      </c>
      <c r="B24" s="24" t="s">
        <v>57</v>
      </c>
      <c r="C24" s="34"/>
      <c r="D24" s="34"/>
      <c r="E24" s="34"/>
      <c r="F24" s="34">
        <f>+F22-F23</f>
        <v>20000</v>
      </c>
      <c r="G24" s="35">
        <f>+G22-G23</f>
        <v>20000</v>
      </c>
      <c r="H24" s="87"/>
    </row>
    <row r="25" spans="1:8" ht="22.5" customHeight="1" thickBot="1">
      <c r="A25" s="6">
        <v>24</v>
      </c>
      <c r="B25" s="24" t="s">
        <v>3</v>
      </c>
      <c r="C25" s="31"/>
      <c r="D25" s="31"/>
      <c r="E25" s="31"/>
      <c r="F25" s="31">
        <v>25000</v>
      </c>
      <c r="G25" s="32">
        <v>52000</v>
      </c>
      <c r="H25" s="87"/>
    </row>
    <row r="26" spans="1:8" ht="22.5" customHeight="1" thickTop="1" thickBot="1">
      <c r="A26" s="6">
        <v>25</v>
      </c>
      <c r="B26" s="33" t="s">
        <v>40</v>
      </c>
      <c r="C26" s="34"/>
      <c r="D26" s="34"/>
      <c r="E26" s="34"/>
      <c r="F26" s="34">
        <f>+F25-F24</f>
        <v>5000</v>
      </c>
      <c r="G26" s="35">
        <f>+G25-G24</f>
        <v>32000</v>
      </c>
      <c r="H26" s="88" t="s">
        <v>60</v>
      </c>
    </row>
    <row r="27" spans="1:8" ht="22.5" customHeight="1" thickTop="1" thickBot="1">
      <c r="A27" s="6">
        <v>26</v>
      </c>
      <c r="B27" s="98" t="s">
        <v>42</v>
      </c>
      <c r="C27" s="36">
        <f>+C3</f>
        <v>50000</v>
      </c>
      <c r="D27" s="36">
        <f t="shared" ref="D27" si="0">+D3</f>
        <v>50000</v>
      </c>
      <c r="E27" s="36">
        <f>+E3</f>
        <v>50000</v>
      </c>
      <c r="F27" s="36">
        <f>+F3</f>
        <v>50000</v>
      </c>
      <c r="G27" s="36">
        <f>+G3</f>
        <v>50000</v>
      </c>
      <c r="H27" s="87"/>
    </row>
    <row r="28" spans="1:8" ht="22.5" customHeight="1" thickTop="1" thickBot="1">
      <c r="A28" s="6">
        <v>27</v>
      </c>
      <c r="B28" s="75" t="s">
        <v>35</v>
      </c>
      <c r="C28" s="18"/>
      <c r="D28" s="18"/>
      <c r="E28" s="18">
        <f>+E20</f>
        <v>-5000</v>
      </c>
      <c r="F28" s="18">
        <f>+F26</f>
        <v>5000</v>
      </c>
      <c r="G28" s="38">
        <f>+G23</f>
        <v>30000</v>
      </c>
      <c r="H28" s="88"/>
    </row>
    <row r="29" spans="1:8" ht="22.5" customHeight="1" thickTop="1">
      <c r="A29" s="6">
        <v>28</v>
      </c>
      <c r="B29" s="76" t="s">
        <v>25</v>
      </c>
      <c r="C29" s="39"/>
      <c r="D29" s="39"/>
      <c r="E29" s="39"/>
      <c r="F29" s="39"/>
      <c r="G29" s="40"/>
      <c r="H29" s="88"/>
    </row>
    <row r="30" spans="1:8" ht="22.5" customHeight="1">
      <c r="A30" s="6">
        <v>29</v>
      </c>
      <c r="B30" s="41" t="s">
        <v>36</v>
      </c>
      <c r="C30" s="47">
        <f>+C10</f>
        <v>10000</v>
      </c>
      <c r="D30" s="47">
        <f>+D10</f>
        <v>10000</v>
      </c>
      <c r="E30" s="47">
        <f>+E10</f>
        <v>10000</v>
      </c>
      <c r="F30" s="47">
        <f>+F10</f>
        <v>10000</v>
      </c>
      <c r="G30" s="106"/>
      <c r="H30" s="88"/>
    </row>
    <row r="31" spans="1:8" ht="22.5" customHeight="1">
      <c r="A31" s="6">
        <v>30</v>
      </c>
      <c r="B31" s="24" t="s">
        <v>39</v>
      </c>
      <c r="C31" s="13"/>
      <c r="D31" s="13"/>
      <c r="E31" s="13"/>
      <c r="F31" s="13"/>
      <c r="G31" s="14">
        <f>+G10</f>
        <v>-8000</v>
      </c>
      <c r="H31" s="88"/>
    </row>
    <row r="32" spans="1:8" ht="22.5" customHeight="1">
      <c r="A32" s="6">
        <v>31</v>
      </c>
      <c r="B32" s="24" t="s">
        <v>37</v>
      </c>
      <c r="C32" s="13"/>
      <c r="D32" s="13">
        <f>+D20+D16</f>
        <v>5000</v>
      </c>
      <c r="E32" s="13"/>
      <c r="F32" s="13"/>
      <c r="G32" s="14">
        <v>2000</v>
      </c>
      <c r="H32" s="88"/>
    </row>
    <row r="33" spans="1:8" ht="22.5" customHeight="1" thickBot="1">
      <c r="A33" s="6">
        <v>32</v>
      </c>
      <c r="B33" s="96" t="s">
        <v>45</v>
      </c>
      <c r="C33" s="31">
        <f>+C16</f>
        <v>-30000</v>
      </c>
      <c r="D33" s="31"/>
      <c r="E33" s="31">
        <f>+E16</f>
        <v>-30000</v>
      </c>
      <c r="F33" s="31">
        <f>+F16</f>
        <v>-30000</v>
      </c>
      <c r="G33" s="32"/>
      <c r="H33" s="88"/>
    </row>
    <row r="34" spans="1:8" ht="22.5" customHeight="1" thickTop="1" thickBot="1">
      <c r="A34" s="6">
        <v>33</v>
      </c>
      <c r="B34" s="104" t="s">
        <v>33</v>
      </c>
      <c r="C34" s="94">
        <f>+C30</f>
        <v>10000</v>
      </c>
      <c r="D34" s="94">
        <f>+D30</f>
        <v>10000</v>
      </c>
      <c r="E34" s="94">
        <f>+E30</f>
        <v>10000</v>
      </c>
      <c r="F34" s="94">
        <f>+F30</f>
        <v>10000</v>
      </c>
      <c r="G34" s="95">
        <f>+G31</f>
        <v>-8000</v>
      </c>
      <c r="H34" s="88"/>
    </row>
    <row r="35" spans="1:8" ht="22.5" customHeight="1" thickBot="1">
      <c r="A35" s="6">
        <v>34</v>
      </c>
      <c r="B35" s="105" t="s">
        <v>34</v>
      </c>
      <c r="C35" s="44">
        <f>+C33</f>
        <v>-30000</v>
      </c>
      <c r="D35" s="44">
        <f>+D32</f>
        <v>5000</v>
      </c>
      <c r="E35" s="44">
        <f>+E33</f>
        <v>-30000</v>
      </c>
      <c r="F35" s="44">
        <f>+F33</f>
        <v>-30000</v>
      </c>
      <c r="G35" s="45">
        <f>+G32</f>
        <v>2000</v>
      </c>
      <c r="H35" s="88"/>
    </row>
    <row r="36" spans="1:8" ht="22.5" customHeight="1" thickBot="1">
      <c r="A36" s="6">
        <v>35</v>
      </c>
      <c r="B36" s="110" t="s">
        <v>38</v>
      </c>
      <c r="C36" s="26"/>
      <c r="D36" s="26"/>
      <c r="E36" s="26"/>
      <c r="F36" s="26"/>
      <c r="G36" s="74"/>
      <c r="H36" s="88"/>
    </row>
    <row r="37" spans="1:8" ht="22.5" customHeight="1" thickTop="1" thickBot="1">
      <c r="A37" s="6">
        <v>36</v>
      </c>
      <c r="B37" s="73" t="s">
        <v>58</v>
      </c>
      <c r="C37" s="102">
        <v>-3000</v>
      </c>
      <c r="D37" s="102">
        <v>15000</v>
      </c>
      <c r="E37" s="102">
        <v>-3000</v>
      </c>
      <c r="F37" s="102">
        <v>-3000</v>
      </c>
      <c r="G37" s="103">
        <v>-3000</v>
      </c>
      <c r="H37" s="88"/>
    </row>
    <row r="38" spans="1:8" ht="26.25" customHeight="1" thickTop="1" thickBot="1">
      <c r="A38" s="50">
        <v>37</v>
      </c>
      <c r="B38" s="99" t="s">
        <v>26</v>
      </c>
      <c r="C38" s="36">
        <f>+C27+C37</f>
        <v>47000</v>
      </c>
      <c r="D38" s="36">
        <f>+D37+D27</f>
        <v>65000</v>
      </c>
      <c r="E38" s="36">
        <f>+E27+E28+E37</f>
        <v>42000</v>
      </c>
      <c r="F38" s="36">
        <f>+F27+F28+F37</f>
        <v>52000</v>
      </c>
      <c r="G38" s="101">
        <f>+G27+G28+G37</f>
        <v>77000</v>
      </c>
      <c r="H38" s="123"/>
    </row>
    <row r="39" spans="1:8" ht="16.5" thickTop="1"/>
  </sheetData>
  <pageMargins left="0.6" right="0.4" top="0.75" bottom="0.4" header="0.3" footer="0.3"/>
  <pageSetup scale="82" orientation="portrait" r:id="rId1"/>
  <headerFooter>
    <oddHeader>&amp;L&amp;A&amp;C&amp;F&amp;RPage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Capital Gain-Loss Rules</vt:lpstr>
      <vt:lpstr>Sec-1231, 1245</vt:lpstr>
      <vt:lpstr>'1. Capital Gain-Loss Rules'!Print_Area</vt:lpstr>
      <vt:lpstr>'Sec-1231, 1245'!Print_Area</vt:lpstr>
    </vt:vector>
  </TitlesOfParts>
  <Company>UNC Charlotte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Howard</cp:lastModifiedBy>
  <cp:lastPrinted>2010-05-17T01:43:22Z</cp:lastPrinted>
  <dcterms:created xsi:type="dcterms:W3CDTF">2010-05-16T10:45:26Z</dcterms:created>
  <dcterms:modified xsi:type="dcterms:W3CDTF">2010-05-17T01:48:46Z</dcterms:modified>
</cp:coreProperties>
</file>