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D. CORPORATE TAX --------2017-March-25\3.-Corp-Tax-HOMEWORK and Assign-2017\"/>
    </mc:Choice>
  </mc:AlternateContent>
  <bookViews>
    <workbookView xWindow="0" yWindow="0" windowWidth="28800" windowHeight="11610"/>
  </bookViews>
  <sheets>
    <sheet name="Sheet1 " sheetId="1" r:id="rId1"/>
  </sheets>
  <definedNames>
    <definedName name="OLE_LINK1" localSheetId="0">'Sheet1 '!$E$106</definedName>
    <definedName name="OLE_LINK2" localSheetId="0">'Sheet1 '!$E$106</definedName>
    <definedName name="_xlnm.Print_Area" localSheetId="0">'Sheet1 '!$B$2:$K$264</definedName>
  </definedNames>
  <calcPr calcId="171027"/>
</workbook>
</file>

<file path=xl/calcChain.xml><?xml version="1.0" encoding="utf-8"?>
<calcChain xmlns="http://schemas.openxmlformats.org/spreadsheetml/2006/main">
  <c r="G212" i="1" l="1"/>
  <c r="F208" i="1"/>
  <c r="I184" i="1"/>
  <c r="I188" i="1" s="1"/>
  <c r="I164" i="1"/>
  <c r="I168" i="1" s="1"/>
  <c r="I47" i="1"/>
  <c r="I51" i="1" s="1"/>
  <c r="J71" i="1" l="1"/>
  <c r="I71" i="1"/>
  <c r="G71" i="1"/>
  <c r="F71" i="1"/>
  <c r="J28" i="1" l="1"/>
  <c r="J30" i="1" s="1"/>
  <c r="J27" i="1"/>
  <c r="J19" i="1" l="1"/>
  <c r="J21" i="1" s="1"/>
  <c r="J18" i="1"/>
  <c r="J132" i="1" l="1"/>
  <c r="J134" i="1" s="1"/>
  <c r="J135" i="1" s="1"/>
  <c r="J131" i="1"/>
  <c r="H196" i="1"/>
  <c r="I61" i="1"/>
  <c r="I57" i="1"/>
  <c r="F156" i="1"/>
  <c r="F158" i="1" s="1"/>
  <c r="G152" i="1"/>
  <c r="J7" i="1"/>
  <c r="J9" i="1" s="1"/>
  <c r="J6" i="1"/>
  <c r="J11" i="1" l="1"/>
  <c r="J12" i="1" s="1"/>
</calcChain>
</file>

<file path=xl/sharedStrings.xml><?xml version="1.0" encoding="utf-8"?>
<sst xmlns="http://schemas.openxmlformats.org/spreadsheetml/2006/main" count="330" uniqueCount="205">
  <si>
    <t>B</t>
  </si>
  <si>
    <t>A</t>
  </si>
  <si>
    <t>C</t>
  </si>
  <si>
    <t>D</t>
  </si>
  <si>
    <t>Gain</t>
  </si>
  <si>
    <t>Selling price</t>
  </si>
  <si>
    <t>Proportionate Nonliquidating Distributions</t>
  </si>
  <si>
    <t>Less: Cash received.</t>
  </si>
  <si>
    <t>Gain recognized (excess of line 2 over line 1)</t>
  </si>
  <si>
    <t>Partner's basis in hot assets distributed (lesser of line 4 or inside basis)</t>
  </si>
  <si>
    <t>Basis to partner of other property received (lesser of amt on Line 6 or Line 7)</t>
  </si>
  <si>
    <t>Cash received for partnership interest</t>
  </si>
  <si>
    <t>Basis of partnership interest</t>
  </si>
  <si>
    <t>Loss</t>
  </si>
  <si>
    <t>Amount received for partnership interest</t>
  </si>
  <si>
    <t xml:space="preserve">  Cash</t>
  </si>
  <si>
    <t xml:space="preserve">  Relief from liabilities</t>
  </si>
  <si>
    <t>Basis</t>
  </si>
  <si>
    <t>Hart's basis in land received as a distribution from a partnership</t>
  </si>
  <si>
    <t>Basis in partnership</t>
  </si>
  <si>
    <t>Cash Distributed</t>
  </si>
  <si>
    <t>Remaining basis after cash distribution</t>
  </si>
  <si>
    <t>Land Distributed</t>
  </si>
  <si>
    <t xml:space="preserve">  Adjusted basis</t>
  </si>
  <si>
    <t xml:space="preserve">  Fair market value</t>
  </si>
  <si>
    <t>Basis in land received</t>
  </si>
  <si>
    <t>Remaining outside basis [(Line 1) minus (Line 2)]. Min. $0</t>
  </si>
  <si>
    <t>Basis available for other property distributed [(Line 4) - (Line 5)]</t>
  </si>
  <si>
    <t>Note: Hart is receiving a non-liquidating distribution</t>
  </si>
  <si>
    <t>Note: Hart is receiving a Liquidating distribution</t>
  </si>
  <si>
    <t>Liquidating distributions from Vance Partnership</t>
  </si>
  <si>
    <t>See analysis for question no. 2 above.</t>
  </si>
  <si>
    <t>See analysis for question no. 1 above.</t>
  </si>
  <si>
    <t xml:space="preserve">   A's share of the other assets.</t>
  </si>
  <si>
    <t>Partner's remaining basis in the partnership interest [(Line 6) less (Line 8)]</t>
  </si>
  <si>
    <t>Liquidating Distribution to Rebecca</t>
  </si>
  <si>
    <t>6</t>
  </si>
  <si>
    <t>7</t>
  </si>
  <si>
    <t>8</t>
  </si>
  <si>
    <t>9</t>
  </si>
  <si>
    <t>Partner's remaining basis in the partnership interest [Must be zero.]</t>
  </si>
  <si>
    <t>Current distribution to Jody.</t>
  </si>
  <si>
    <t>Partnership's inside basis of other property distributed</t>
  </si>
  <si>
    <t>To recognize a loss, the liquidating partner must receive no assets other than cash,</t>
  </si>
  <si>
    <t>unrealized receivables, and inventory.</t>
  </si>
  <si>
    <t>Liquidating distribution to Ted King from Troy Partnership</t>
  </si>
  <si>
    <t>Partner's beginning outside basis in the partnership</t>
  </si>
  <si>
    <t>Ms. B is selling one-half of the receivables for a gain of $10,000</t>
  </si>
  <si>
    <t>and one-half of the land with a gain of $20,000 [her half].</t>
  </si>
  <si>
    <t>D has paid full FMV for one-third of the assets.</t>
  </si>
  <si>
    <t>One-third of the appreciation of the depreciable assets.</t>
  </si>
  <si>
    <t>See Rev. Ruling 84-111 posted on the instructor's web page.</t>
  </si>
  <si>
    <t>See analysis for No. 12 - Follow same procedure</t>
  </si>
  <si>
    <t>Cash distributed did not exceed basis in partnership interest</t>
  </si>
  <si>
    <t>How much ordinary income is recognized by Slagle from the distribution?</t>
  </si>
  <si>
    <t>If you assume the company does not have hot assets, skip lines 5 and 6.</t>
  </si>
  <si>
    <t>5</t>
  </si>
  <si>
    <t>Partner's remaining basis in the partnership interest [(Line 4) less (Line 6)]</t>
  </si>
  <si>
    <t>No hot asset</t>
  </si>
  <si>
    <t>See next (shorter) answer</t>
  </si>
  <si>
    <t>Hart's basis in land received from a partnership</t>
  </si>
  <si>
    <t>Hart's basis in partnership interest</t>
  </si>
  <si>
    <t>Basis in land received - lesser of line 6 or line 4</t>
  </si>
  <si>
    <t>Assets</t>
  </si>
  <si>
    <t>Liabilities and Capital</t>
  </si>
  <si>
    <t>Adj. Basis</t>
  </si>
  <si>
    <t>Market</t>
  </si>
  <si>
    <t>Per</t>
  </si>
  <si>
    <t>Fair</t>
  </si>
  <si>
    <t>per Books</t>
  </si>
  <si>
    <t>Value</t>
  </si>
  <si>
    <t>Books</t>
  </si>
  <si>
    <t>Cash</t>
  </si>
  <si>
    <t>Liabilities</t>
  </si>
  <si>
    <t>Capital</t>
  </si>
  <si>
    <t>Land</t>
  </si>
  <si>
    <t>Unrealized Receivables</t>
  </si>
  <si>
    <t>Other Assets</t>
  </si>
  <si>
    <t xml:space="preserve">The remaining partners will pay the entire debts shown above.  </t>
  </si>
  <si>
    <t>What is the total tax impact on B and C?</t>
  </si>
  <si>
    <t>ABC partnership had this balance sheet before A withdrew from the partnership.</t>
  </si>
  <si>
    <t xml:space="preserve">   B, Capital</t>
  </si>
  <si>
    <t>A is entitled to receive one-third of the assets including $6,000 of unrealized receivables.</t>
  </si>
  <si>
    <t>Instead, A received $18,000 of unrealized receivables.</t>
  </si>
  <si>
    <t>A bought the extra $12,000 of unrealized receivables by giving the other partners</t>
  </si>
  <si>
    <t xml:space="preserve">This means the other partners sold $12,000 of receivables. </t>
  </si>
  <si>
    <t xml:space="preserve"> They are treated as collecting their $12,000 of unrealized receivables.</t>
  </si>
  <si>
    <t xml:space="preserve">   A, capital</t>
  </si>
  <si>
    <t xml:space="preserve">   C, Capital</t>
  </si>
  <si>
    <t xml:space="preserve">A's basis in his partnership interest was $8,000 plus his share of debt.  </t>
  </si>
  <si>
    <t>Debt and</t>
  </si>
  <si>
    <t xml:space="preserve">A withdrew the unrealized receivables in complete liquidation of his interest.  </t>
  </si>
  <si>
    <t xml:space="preserve">Sec. 731. Partner recognizes gain on receipt of a distribution, </t>
  </si>
  <si>
    <t>Receiving non-cash property does not create a gain for partner receiving the distribution.</t>
  </si>
  <si>
    <t>Partner's basis in land received from a partnership</t>
  </si>
  <si>
    <t>Partner's basis in partnership interest</t>
  </si>
  <si>
    <t>B &amp; C sold land with a value $10,000 to A and received A's share of the other assets.</t>
  </si>
  <si>
    <t>B &amp; C had a basis of $8,000 in the land with a value $10,000 that was sold to A.</t>
  </si>
  <si>
    <t>A sold his share of other assets (other than land) to the remaining partners for $10,000.</t>
  </si>
  <si>
    <t>A has a basis of $4,000 in his one-third of the land.</t>
  </si>
  <si>
    <t>A has a basis of $10,000 in the two-thirds of the land because he bought that land.</t>
  </si>
  <si>
    <t>Basis to partner of other property received (Line 4)</t>
  </si>
  <si>
    <t>Basis in partnership must be zero</t>
  </si>
  <si>
    <t>Ted is no longer a partner</t>
  </si>
  <si>
    <t>Basis in land received  (all of remaining basis)</t>
  </si>
  <si>
    <t xml:space="preserve">  Partnership's adjusted basis</t>
  </si>
  <si>
    <t>Not relevant</t>
  </si>
  <si>
    <t>Vance is no longer a partner.</t>
  </si>
  <si>
    <t>Retirement</t>
  </si>
  <si>
    <t>Capital Balance</t>
  </si>
  <si>
    <t>Share of debt</t>
  </si>
  <si>
    <t>Amount received</t>
  </si>
  <si>
    <t>Debt relief</t>
  </si>
  <si>
    <t>Payments</t>
  </si>
  <si>
    <t>Retirement payments</t>
  </si>
  <si>
    <t>Partner's basis in other property received (lesser of amt on Line 4 or Line 5)</t>
  </si>
  <si>
    <t>Non-liquidating distribution</t>
  </si>
  <si>
    <t>The ABC partnership had this balance sheet before A withdrew from the partnership.</t>
  </si>
  <si>
    <t>Loans Receivable</t>
  </si>
  <si>
    <t xml:space="preserve">A's basis in his partnership interest was $9,000 plus his share of debt.  </t>
  </si>
  <si>
    <t xml:space="preserve">A with­drew the land in complete liquidation of his interest.  </t>
  </si>
  <si>
    <t>A took his $5,000 share of the land, and also the remaining land worth $10,000.</t>
  </si>
  <si>
    <t>The partnership of Hager, Mazer, &amp; Slagle had the</t>
  </si>
  <si>
    <t>following cash basis balance sheet at December 31, 2014:</t>
  </si>
  <si>
    <t>FMV</t>
  </si>
  <si>
    <t>Accounts Receivable</t>
  </si>
  <si>
    <t>Totals</t>
  </si>
  <si>
    <t>Note Payable</t>
  </si>
  <si>
    <t>Capital Accounts:</t>
  </si>
  <si>
    <t>Hager</t>
  </si>
  <si>
    <t>Mazer</t>
  </si>
  <si>
    <t>Slagle</t>
  </si>
  <si>
    <t xml:space="preserve">Slagle, an equal partner, sold his partnership interest to Burns, an outsider, </t>
  </si>
  <si>
    <t xml:space="preserve">for $77,000 cash on January 1, 2015.  </t>
  </si>
  <si>
    <t xml:space="preserve">In addition, Burns assumed Slagle's share of partnership liabilities.  </t>
  </si>
  <si>
    <t xml:space="preserve">How much capital gain should Slagle report in his 2015 income tax return </t>
  </si>
  <si>
    <t>from the sale of his partnership interest?</t>
  </si>
  <si>
    <t>In 2010, Lisa Bara acquired a one-third interest in Dee Associates,</t>
  </si>
  <si>
    <t>a partnership.  In 2016, when Lisa's entire interest in the partnership was</t>
  </si>
  <si>
    <t xml:space="preserve"> liquidated, Dee's assets consisted of the following:  </t>
  </si>
  <si>
    <t xml:space="preserve">Land with a basis of </t>
  </si>
  <si>
    <t xml:space="preserve">   Land had Fair market value of </t>
  </si>
  <si>
    <t xml:space="preserve">Dee had no liabilities.  Lisa's adjusted basis for her one-third interest </t>
  </si>
  <si>
    <t xml:space="preserve">was $22,000.  Lisa received cash of $20,000 in liquidation of her entire interest.  </t>
  </si>
  <si>
    <t>What was Lisa's recognized loss in 2016 on the liquidation of her interest in Dee?</t>
  </si>
  <si>
    <t>Basis to Lex</t>
  </si>
  <si>
    <t>Real estate</t>
  </si>
  <si>
    <t>What is Vance's basis in the real estate?</t>
  </si>
  <si>
    <t>distribution in complete liquidation of Lex:</t>
  </si>
  <si>
    <t xml:space="preserve">The adjusted basis of Vance's partnership interest in </t>
  </si>
  <si>
    <t xml:space="preserve">Lex Associates was $180,000 before receiving the </t>
  </si>
  <si>
    <t>The firm paid Berk for Berk's capital balance.</t>
  </si>
  <si>
    <t>If the "extra" payments are computed as a fraction of future</t>
  </si>
  <si>
    <t>In this case, the payments are fixed in amount, so they are</t>
  </si>
  <si>
    <t>See explanation above</t>
  </si>
  <si>
    <t>Additional payments to Berk represent sharing of firm profits in</t>
  </si>
  <si>
    <t>profits, they are a share of partnership profits.</t>
  </si>
  <si>
    <t>"guaranteed payments" (income to Berk, deduction for partnership).</t>
  </si>
  <si>
    <t>(Retired partner is sharing in profits - ordinary income or Cap. Gains.</t>
  </si>
  <si>
    <t>recognition of Berk's years of service, building a profitable firm.</t>
  </si>
  <si>
    <t>Reduces amount of profit reported by remaining partners.)</t>
  </si>
  <si>
    <t>No longer a partnership.</t>
  </si>
  <si>
    <t>The basis for one-third of the inventory has been adjusted upward from $10,000 to $20,000.</t>
  </si>
  <si>
    <t>D paid $30,000 for one-third of cash ($10,000) and one-third of inventory ($20,000).</t>
  </si>
  <si>
    <t>This adjustment only helps D (the new partner).</t>
  </si>
  <si>
    <t>C paid tax on the appreciation of one-third of the inventory, when C sold his interest.</t>
  </si>
  <si>
    <t>When the partnership sells all of the inventory, it should recognize gain of $20,000, not $30,000.</t>
  </si>
  <si>
    <t xml:space="preserve">TERMINATION OF A PARTNERSHIP </t>
  </si>
  <si>
    <t xml:space="preserve">Technically, it ends when the partnership terminates, which occurs on either of the following events: </t>
  </si>
  <si>
    <t xml:space="preserve">. </t>
  </si>
  <si>
    <t xml:space="preserve">in a partnership. </t>
  </si>
  <si>
    <t>more of the partnership's capital and profits.</t>
  </si>
  <si>
    <t xml:space="preserve">The partnership terminates and its tax year closes when the partnership </t>
  </si>
  <si>
    <t xml:space="preserve">other partner, thereby creating a sole proprietorship. </t>
  </si>
  <si>
    <t>A termination also occurs when the partnership ceases operations and liquidates.</t>
  </si>
  <si>
    <t xml:space="preserve">The partnership taxable year usually does not close upon the death of a partner </t>
  </si>
  <si>
    <t>of one partner in a two-partner partnership effectively terminates the partnership</t>
  </si>
  <si>
    <t>on the liquidation date.</t>
  </si>
  <si>
    <t>The partnership year does not close upon the entry of a new partner to the</t>
  </si>
  <si>
    <t>partnership. It also does not close upon the sale or exchange of an existing</t>
  </si>
  <si>
    <t xml:space="preserve">partnership interest unless the transaction results in 50 percent or more of </t>
  </si>
  <si>
    <t xml:space="preserve">the interests in the partnership capital and profits being sold within a </t>
  </si>
  <si>
    <t xml:space="preserve">A technical termination of a partnership occurs when the partnership business </t>
  </si>
  <si>
    <t>operations continue but the partnership terminates because there has been a sale</t>
  </si>
  <si>
    <t xml:space="preserve">or exchange of at least 50% of the capital and profits of the partnership within </t>
  </si>
  <si>
    <t>12 months. The terminated partnership is deemed to liquidate by transferring its</t>
  </si>
  <si>
    <t>assets and liabilities to a newly formed partnership, which continues its business</t>
  </si>
  <si>
    <t xml:space="preserve">operations. A partnership termination can require a different tax year and also </t>
  </si>
  <si>
    <t>may affect cost recovery methods for the fixed assets.</t>
  </si>
  <si>
    <t>Partner's beginning outside basis in partnership (include debt)</t>
  </si>
  <si>
    <t>Less: Cash received (include debt relief)</t>
  </si>
  <si>
    <t>Lisa's interest is liquidated- distribution of cash.</t>
  </si>
  <si>
    <t xml:space="preserve">When does a partnership's final tax year end? </t>
  </si>
  <si>
    <t xml:space="preserve">incorporates or when one partner in a two-party partnership buys out the </t>
  </si>
  <si>
    <t>or upon the liquidation of a partner's interest, unless the liquidation of the interest</t>
  </si>
  <si>
    <t xml:space="preserve">12-month period. </t>
  </si>
  <si>
    <r>
      <t>·</t>
    </r>
    <r>
      <rPr>
        <sz val="7"/>
        <color theme="1"/>
        <rFont val="Times New Roman"/>
        <family val="1"/>
      </rPr>
      <t xml:space="preserve">   </t>
    </r>
    <r>
      <rPr>
        <sz val="14"/>
        <color theme="1"/>
        <rFont val="Calibri"/>
        <family val="2"/>
      </rPr>
      <t xml:space="preserve">No part of the business continues to be carried on by any of the partners </t>
    </r>
  </si>
  <si>
    <r>
      <t>·</t>
    </r>
    <r>
      <rPr>
        <sz val="7"/>
        <color theme="1"/>
        <rFont val="Times New Roman"/>
        <family val="1"/>
      </rPr>
      <t xml:space="preserve">   </t>
    </r>
    <r>
      <rPr>
        <sz val="14"/>
        <color theme="1"/>
        <rFont val="Calibri"/>
        <family val="2"/>
      </rPr>
      <t xml:space="preserve">Within a 12-month period, there is a sale or exchange of 50 percent or </t>
    </r>
  </si>
  <si>
    <t xml:space="preserve"> Liabilities &amp; Capital </t>
  </si>
  <si>
    <t>Slagle is treated as selling his or her share of receivables.</t>
  </si>
  <si>
    <t xml:space="preserve">Loss may be recognized if dist. includes only cash, Unreal. Receivables, etc. </t>
  </si>
  <si>
    <t xml:space="preserve"> Totals</t>
  </si>
  <si>
    <t>only to extent that cash received exceeds the partner's basis in partnership.</t>
  </si>
  <si>
    <r>
      <rPr>
        <u/>
        <sz val="12"/>
        <rFont val="Calibri"/>
        <family val="2"/>
      </rPr>
      <t>Generally</t>
    </r>
    <r>
      <rPr>
        <sz val="12"/>
        <rFont val="Calibri"/>
        <family val="2"/>
      </rPr>
      <t xml:space="preserve"> a cash distribution is treated as tax-free return of capital. </t>
    </r>
  </si>
  <si>
    <t>The cash distribution reduces the basis in the partnership interest (basis cannot be below zero)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</si>
</sst>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7" x14ac:knownFonts="1">
    <font>
      <sz val="12"/>
      <name val="Century Schoolbook"/>
    </font>
    <font>
      <sz val="12"/>
      <name val="Century Schoolbook"/>
      <family val="1"/>
    </font>
    <font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entury Schoolbook"/>
      <family val="1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</font>
    <font>
      <u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Fill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6" xfId="0" applyFont="1" applyBorder="1"/>
    <xf numFmtId="49" fontId="3" fillId="0" borderId="10" xfId="0" applyNumberFormat="1" applyFont="1" applyBorder="1" applyAlignment="1">
      <alignment horizontal="center"/>
    </xf>
    <xf numFmtId="43" fontId="2" fillId="0" borderId="16" xfId="1" applyFont="1" applyBorder="1"/>
    <xf numFmtId="0" fontId="2" fillId="0" borderId="22" xfId="0" applyFont="1" applyBorder="1"/>
    <xf numFmtId="0" fontId="2" fillId="0" borderId="19" xfId="0" applyFont="1" applyBorder="1"/>
    <xf numFmtId="6" fontId="2" fillId="0" borderId="11" xfId="2" applyNumberFormat="1" applyFont="1" applyBorder="1"/>
    <xf numFmtId="49" fontId="3" fillId="0" borderId="12" xfId="0" applyNumberFormat="1" applyFont="1" applyBorder="1" applyAlignment="1">
      <alignment horizontal="center"/>
    </xf>
    <xf numFmtId="43" fontId="2" fillId="0" borderId="17" xfId="1" applyFont="1" applyBorder="1"/>
    <xf numFmtId="0" fontId="2" fillId="0" borderId="23" xfId="0" applyFont="1" applyBorder="1"/>
    <xf numFmtId="0" fontId="2" fillId="0" borderId="20" xfId="0" applyFont="1" applyBorder="1"/>
    <xf numFmtId="164" fontId="2" fillId="0" borderId="13" xfId="1" applyNumberFormat="1" applyFont="1" applyBorder="1"/>
    <xf numFmtId="164" fontId="2" fillId="0" borderId="7" xfId="1" applyNumberFormat="1" applyFont="1" applyBorder="1"/>
    <xf numFmtId="49" fontId="3" fillId="0" borderId="14" xfId="0" applyNumberFormat="1" applyFont="1" applyBorder="1" applyAlignment="1">
      <alignment horizontal="center"/>
    </xf>
    <xf numFmtId="43" fontId="2" fillId="0" borderId="18" xfId="1" applyFont="1" applyBorder="1"/>
    <xf numFmtId="0" fontId="2" fillId="0" borderId="24" xfId="0" applyFont="1" applyBorder="1"/>
    <xf numFmtId="0" fontId="2" fillId="0" borderId="21" xfId="0" applyFont="1" applyBorder="1"/>
    <xf numFmtId="6" fontId="2" fillId="0" borderId="15" xfId="1" applyNumberFormat="1" applyFont="1" applyBorder="1"/>
    <xf numFmtId="49" fontId="3" fillId="0" borderId="0" xfId="0" applyNumberFormat="1" applyFont="1" applyBorder="1" applyAlignment="1">
      <alignment horizontal="center"/>
    </xf>
    <xf numFmtId="43" fontId="2" fillId="0" borderId="0" xfId="1" applyFont="1" applyBorder="1"/>
    <xf numFmtId="0" fontId="2" fillId="0" borderId="0" xfId="0" applyFont="1" applyBorder="1"/>
    <xf numFmtId="164" fontId="2" fillId="0" borderId="0" xfId="1" applyNumberFormat="1" applyFont="1" applyBorder="1"/>
    <xf numFmtId="0" fontId="2" fillId="0" borderId="2" xfId="0" applyFont="1" applyBorder="1"/>
    <xf numFmtId="6" fontId="2" fillId="0" borderId="8" xfId="2" applyNumberFormat="1" applyFont="1" applyBorder="1"/>
    <xf numFmtId="164" fontId="2" fillId="0" borderId="8" xfId="1" applyNumberFormat="1" applyFont="1" applyBorder="1"/>
    <xf numFmtId="43" fontId="2" fillId="2" borderId="0" xfId="1" applyFont="1" applyFill="1" applyBorder="1"/>
    <xf numFmtId="0" fontId="2" fillId="2" borderId="0" xfId="0" applyFont="1" applyFill="1" applyBorder="1"/>
    <xf numFmtId="164" fontId="2" fillId="2" borderId="8" xfId="1" applyNumberFormat="1" applyFont="1" applyFill="1" applyBorder="1"/>
    <xf numFmtId="43" fontId="2" fillId="0" borderId="2" xfId="1" applyFont="1" applyBorder="1"/>
    <xf numFmtId="49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6" fontId="2" fillId="0" borderId="0" xfId="2" applyNumberFormat="1" applyFont="1"/>
    <xf numFmtId="164" fontId="2" fillId="0" borderId="2" xfId="1" applyNumberFormat="1" applyFont="1" applyBorder="1"/>
    <xf numFmtId="49" fontId="2" fillId="0" borderId="0" xfId="0" applyNumberFormat="1" applyFont="1" applyBorder="1" applyAlignment="1">
      <alignment horizontal="left"/>
    </xf>
    <xf numFmtId="6" fontId="2" fillId="0" borderId="9" xfId="0" applyNumberFormat="1" applyFont="1" applyBorder="1" applyAlignment="1">
      <alignment horizontal="right" vertical="center" wrapText="1"/>
    </xf>
    <xf numFmtId="6" fontId="2" fillId="0" borderId="1" xfId="2" applyNumberFormat="1" applyFont="1" applyBorder="1" applyAlignment="1">
      <alignment horizontal="right"/>
    </xf>
    <xf numFmtId="6" fontId="2" fillId="0" borderId="1" xfId="2" applyNumberFormat="1" applyFont="1" applyBorder="1"/>
    <xf numFmtId="165" fontId="2" fillId="0" borderId="0" xfId="2" applyNumberFormat="1" applyFont="1" applyBorder="1"/>
    <xf numFmtId="0" fontId="3" fillId="0" borderId="0" xfId="0" applyFont="1" applyBorder="1"/>
    <xf numFmtId="165" fontId="2" fillId="0" borderId="0" xfId="2" applyNumberFormat="1" applyFont="1" applyBorder="1" applyAlignment="1">
      <alignment horizontal="left"/>
    </xf>
    <xf numFmtId="164" fontId="2" fillId="0" borderId="15" xfId="1" applyNumberFormat="1" applyFont="1" applyBorder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4" fillId="0" borderId="23" xfId="0" applyFont="1" applyBorder="1"/>
    <xf numFmtId="0" fontId="4" fillId="0" borderId="20" xfId="0" applyFont="1" applyBorder="1"/>
    <xf numFmtId="38" fontId="4" fillId="0" borderId="15" xfId="1" applyNumberFormat="1" applyFont="1" applyBorder="1"/>
    <xf numFmtId="0" fontId="4" fillId="0" borderId="0" xfId="0" applyFont="1"/>
    <xf numFmtId="164" fontId="4" fillId="0" borderId="25" xfId="1" applyNumberFormat="1" applyFont="1" applyBorder="1"/>
    <xf numFmtId="43" fontId="4" fillId="0" borderId="17" xfId="1" applyFont="1" applyBorder="1" applyAlignment="1">
      <alignment horizontal="left" indent="1"/>
    </xf>
    <xf numFmtId="0" fontId="2" fillId="0" borderId="9" xfId="0" applyFont="1" applyBorder="1"/>
    <xf numFmtId="6" fontId="2" fillId="0" borderId="13" xfId="2" applyNumberFormat="1" applyFont="1" applyBorder="1"/>
    <xf numFmtId="164" fontId="2" fillId="0" borderId="9" xfId="1" applyNumberFormat="1" applyFont="1" applyBorder="1"/>
    <xf numFmtId="0" fontId="2" fillId="0" borderId="13" xfId="0" applyFont="1" applyBorder="1"/>
    <xf numFmtId="0" fontId="3" fillId="0" borderId="26" xfId="0" applyFont="1" applyBorder="1"/>
    <xf numFmtId="6" fontId="3" fillId="3" borderId="15" xfId="2" applyNumberFormat="1" applyFont="1" applyFill="1" applyBorder="1"/>
    <xf numFmtId="43" fontId="2" fillId="0" borderId="22" xfId="1" applyFont="1" applyBorder="1"/>
    <xf numFmtId="43" fontId="2" fillId="0" borderId="23" xfId="1" applyFont="1" applyBorder="1"/>
    <xf numFmtId="43" fontId="4" fillId="0" borderId="23" xfId="1" applyFont="1" applyBorder="1" applyAlignment="1">
      <alignment horizontal="left" indent="1"/>
    </xf>
    <xf numFmtId="43" fontId="2" fillId="0" borderId="24" xfId="1" applyFont="1" applyBorder="1"/>
    <xf numFmtId="0" fontId="2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4" fontId="2" fillId="0" borderId="25" xfId="1" applyNumberFormat="1" applyFont="1" applyBorder="1"/>
    <xf numFmtId="0" fontId="2" fillId="0" borderId="23" xfId="0" applyFont="1" applyBorder="1" applyAlignment="1">
      <alignment horizontal="left" indent="1"/>
    </xf>
    <xf numFmtId="0" fontId="3" fillId="0" borderId="24" xfId="0" applyFont="1" applyBorder="1" applyAlignment="1">
      <alignment horizontal="left" indent="1"/>
    </xf>
    <xf numFmtId="1" fontId="3" fillId="0" borderId="10" xfId="0" applyNumberFormat="1" applyFont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12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 indent="1"/>
    </xf>
    <xf numFmtId="5" fontId="7" fillId="0" borderId="29" xfId="0" applyNumberFormat="1" applyFont="1" applyBorder="1" applyAlignment="1">
      <alignment horizontal="right" vertical="center" wrapText="1" indent="1"/>
    </xf>
    <xf numFmtId="37" fontId="7" fillId="0" borderId="9" xfId="0" applyNumberFormat="1" applyFont="1" applyBorder="1" applyAlignment="1">
      <alignment horizontal="right" vertical="center" wrapText="1" indent="1"/>
    </xf>
    <xf numFmtId="37" fontId="7" fillId="0" borderId="26" xfId="0" applyNumberFormat="1" applyFont="1" applyBorder="1" applyAlignment="1">
      <alignment horizontal="right" vertical="center" wrapText="1" indent="1"/>
    </xf>
    <xf numFmtId="5" fontId="7" fillId="0" borderId="33" xfId="0" applyNumberFormat="1" applyFont="1" applyBorder="1" applyAlignment="1">
      <alignment horizontal="right" vertical="center" wrapText="1" indent="1"/>
    </xf>
    <xf numFmtId="5" fontId="7" fillId="0" borderId="25" xfId="0" applyNumberFormat="1" applyFont="1" applyBorder="1" applyAlignment="1">
      <alignment horizontal="right" vertical="center" wrapText="1" indent="1"/>
    </xf>
    <xf numFmtId="37" fontId="7" fillId="0" borderId="13" xfId="0" applyNumberFormat="1" applyFont="1" applyBorder="1" applyAlignment="1">
      <alignment horizontal="right" vertical="center" wrapText="1" indent="1"/>
    </xf>
    <xf numFmtId="37" fontId="7" fillId="0" borderId="15" xfId="0" applyNumberFormat="1" applyFont="1" applyBorder="1" applyAlignment="1">
      <alignment horizontal="right" vertical="center" wrapText="1" indent="1"/>
    </xf>
    <xf numFmtId="5" fontId="7" fillId="0" borderId="34" xfId="0" applyNumberFormat="1" applyFont="1" applyBorder="1" applyAlignment="1">
      <alignment horizontal="righ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37" fontId="6" fillId="0" borderId="9" xfId="0" applyNumberFormat="1" applyFont="1" applyBorder="1" applyAlignment="1">
      <alignment horizontal="right" vertical="center" wrapText="1" indent="1"/>
    </xf>
    <xf numFmtId="0" fontId="3" fillId="0" borderId="0" xfId="3" applyFont="1" applyBorder="1" applyAlignment="1">
      <alignment horizontal="center"/>
    </xf>
    <xf numFmtId="0" fontId="2" fillId="0" borderId="0" xfId="3" applyFont="1"/>
    <xf numFmtId="0" fontId="2" fillId="0" borderId="0" xfId="3" applyFont="1" applyAlignment="1">
      <alignment horizontal="left" indent="1"/>
    </xf>
    <xf numFmtId="0" fontId="6" fillId="0" borderId="0" xfId="3" applyFont="1" applyAlignment="1">
      <alignment horizontal="left" vertical="center" indent="4"/>
    </xf>
    <xf numFmtId="164" fontId="3" fillId="3" borderId="15" xfId="2" applyNumberFormat="1" applyFont="1" applyFill="1" applyBorder="1"/>
    <xf numFmtId="5" fontId="3" fillId="4" borderId="15" xfId="2" applyNumberFormat="1" applyFont="1" applyFill="1" applyBorder="1"/>
    <xf numFmtId="6" fontId="2" fillId="0" borderId="0" xfId="0" applyNumberFormat="1" applyFont="1"/>
    <xf numFmtId="5" fontId="3" fillId="0" borderId="7" xfId="0" applyNumberFormat="1" applyFont="1" applyBorder="1" applyAlignment="1">
      <alignment horizontal="right" vertical="center" wrapText="1"/>
    </xf>
    <xf numFmtId="5" fontId="2" fillId="0" borderId="36" xfId="0" applyNumberFormat="1" applyFont="1" applyBorder="1" applyAlignment="1">
      <alignment horizontal="right" vertical="center" wrapText="1"/>
    </xf>
    <xf numFmtId="37" fontId="2" fillId="0" borderId="36" xfId="0" applyNumberFormat="1" applyFont="1" applyBorder="1" applyAlignment="1">
      <alignment horizontal="right" vertical="center" wrapText="1"/>
    </xf>
    <xf numFmtId="6" fontId="2" fillId="0" borderId="11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0" fontId="7" fillId="4" borderId="20" xfId="0" applyFont="1" applyFill="1" applyBorder="1" applyAlignment="1">
      <alignment horizontal="left"/>
    </xf>
    <xf numFmtId="0" fontId="3" fillId="0" borderId="39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6" fontId="3" fillId="4" borderId="1" xfId="1" applyNumberFormat="1" applyFont="1" applyFill="1" applyBorder="1"/>
    <xf numFmtId="6" fontId="2" fillId="0" borderId="1" xfId="0" applyNumberFormat="1" applyFont="1" applyBorder="1"/>
    <xf numFmtId="49" fontId="3" fillId="4" borderId="12" xfId="0" applyNumberFormat="1" applyFont="1" applyFill="1" applyBorder="1" applyAlignment="1">
      <alignment horizontal="center"/>
    </xf>
    <xf numFmtId="43" fontId="3" fillId="4" borderId="17" xfId="1" applyFont="1" applyFill="1" applyBorder="1"/>
    <xf numFmtId="43" fontId="3" fillId="4" borderId="23" xfId="1" applyFont="1" applyFill="1" applyBorder="1"/>
    <xf numFmtId="0" fontId="3" fillId="4" borderId="23" xfId="0" applyFont="1" applyFill="1" applyBorder="1"/>
    <xf numFmtId="0" fontId="3" fillId="4" borderId="20" xfId="0" applyFont="1" applyFill="1" applyBorder="1"/>
    <xf numFmtId="38" fontId="3" fillId="4" borderId="25" xfId="1" applyNumberFormat="1" applyFont="1" applyFill="1" applyBorder="1"/>
    <xf numFmtId="43" fontId="2" fillId="4" borderId="17" xfId="1" applyFont="1" applyFill="1" applyBorder="1"/>
    <xf numFmtId="43" fontId="2" fillId="4" borderId="23" xfId="1" applyFont="1" applyFill="1" applyBorder="1"/>
    <xf numFmtId="0" fontId="2" fillId="4" borderId="23" xfId="0" applyFont="1" applyFill="1" applyBorder="1"/>
    <xf numFmtId="0" fontId="2" fillId="4" borderId="20" xfId="0" applyFont="1" applyFill="1" applyBorder="1"/>
    <xf numFmtId="164" fontId="2" fillId="4" borderId="13" xfId="1" applyNumberFormat="1" applyFont="1" applyFill="1" applyBorder="1"/>
    <xf numFmtId="0" fontId="2" fillId="4" borderId="1" xfId="0" applyFont="1" applyFill="1" applyBorder="1"/>
    <xf numFmtId="5" fontId="7" fillId="0" borderId="41" xfId="0" applyNumberFormat="1" applyFont="1" applyBorder="1" applyAlignment="1">
      <alignment horizontal="right" vertical="center" wrapText="1" indent="1"/>
    </xf>
    <xf numFmtId="37" fontId="7" fillId="0" borderId="17" xfId="0" applyNumberFormat="1" applyFont="1" applyBorder="1" applyAlignment="1">
      <alignment horizontal="right" vertical="center" wrapText="1" indent="1"/>
    </xf>
    <xf numFmtId="37" fontId="6" fillId="0" borderId="17" xfId="0" applyNumberFormat="1" applyFont="1" applyBorder="1" applyAlignment="1">
      <alignment horizontal="right" vertical="center" wrapText="1" indent="1"/>
    </xf>
    <xf numFmtId="37" fontId="7" fillId="0" borderId="18" xfId="0" applyNumberFormat="1" applyFont="1" applyBorder="1" applyAlignment="1">
      <alignment horizontal="right" vertical="center" wrapText="1" indent="1"/>
    </xf>
    <xf numFmtId="5" fontId="7" fillId="0" borderId="40" xfId="0" applyNumberFormat="1" applyFont="1" applyBorder="1" applyAlignment="1">
      <alignment horizontal="right" vertical="center" wrapText="1" indent="1"/>
    </xf>
    <xf numFmtId="0" fontId="7" fillId="0" borderId="42" xfId="0" applyFont="1" applyBorder="1" applyAlignment="1">
      <alignment horizontal="left" vertical="center" wrapText="1" indent="1"/>
    </xf>
    <xf numFmtId="37" fontId="7" fillId="0" borderId="43" xfId="0" applyNumberFormat="1" applyFont="1" applyBorder="1" applyAlignment="1">
      <alignment horizontal="left" vertical="center" wrapText="1"/>
    </xf>
    <xf numFmtId="0" fontId="7" fillId="0" borderId="44" xfId="0" applyFont="1" applyBorder="1" applyAlignment="1">
      <alignment vertical="center" wrapText="1"/>
    </xf>
    <xf numFmtId="43" fontId="3" fillId="4" borderId="0" xfId="1" applyFont="1" applyFill="1" applyBorder="1"/>
    <xf numFmtId="0" fontId="3" fillId="4" borderId="0" xfId="0" applyFont="1" applyFill="1" applyBorder="1"/>
    <xf numFmtId="38" fontId="3" fillId="4" borderId="8" xfId="1" applyNumberFormat="1" applyFont="1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wrapText="1" indent="1"/>
    </xf>
    <xf numFmtId="3" fontId="2" fillId="0" borderId="48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 indent="1"/>
    </xf>
    <xf numFmtId="3" fontId="2" fillId="0" borderId="36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horizontal="right" vertical="center" wrapText="1"/>
    </xf>
    <xf numFmtId="5" fontId="2" fillId="0" borderId="50" xfId="0" applyNumberFormat="1" applyFont="1" applyBorder="1" applyAlignment="1">
      <alignment horizontal="right" vertical="center" wrapText="1"/>
    </xf>
    <xf numFmtId="37" fontId="2" fillId="0" borderId="51" xfId="0" applyNumberFormat="1" applyFont="1" applyBorder="1" applyAlignment="1">
      <alignment horizontal="right" vertical="center" wrapText="1"/>
    </xf>
    <xf numFmtId="5" fontId="2" fillId="0" borderId="8" xfId="0" applyNumberFormat="1" applyFont="1" applyBorder="1" applyAlignment="1">
      <alignment horizontal="right" vertical="center" wrapText="1"/>
    </xf>
    <xf numFmtId="37" fontId="2" fillId="0" borderId="52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 wrapText="1" indent="2"/>
    </xf>
    <xf numFmtId="0" fontId="2" fillId="0" borderId="55" xfId="0" applyFont="1" applyBorder="1" applyAlignment="1">
      <alignment horizontal="left" vertical="center" wrapText="1" indent="2"/>
    </xf>
    <xf numFmtId="0" fontId="3" fillId="0" borderId="45" xfId="0" applyFont="1" applyBorder="1" applyAlignment="1">
      <alignment horizontal="center" vertical="center" wrapText="1"/>
    </xf>
    <xf numFmtId="5" fontId="2" fillId="0" borderId="56" xfId="0" applyNumberFormat="1" applyFont="1" applyBorder="1" applyAlignment="1">
      <alignment horizontal="right" vertical="center" wrapText="1"/>
    </xf>
    <xf numFmtId="37" fontId="2" fillId="0" borderId="57" xfId="0" applyNumberFormat="1" applyFont="1" applyBorder="1" applyAlignment="1">
      <alignment horizontal="right" vertical="center" wrapText="1"/>
    </xf>
    <xf numFmtId="5" fontId="3" fillId="0" borderId="46" xfId="0" applyNumberFormat="1" applyFont="1" applyBorder="1" applyAlignment="1">
      <alignment horizontal="right" vertical="center" wrapText="1"/>
    </xf>
    <xf numFmtId="5" fontId="2" fillId="0" borderId="58" xfId="0" applyNumberFormat="1" applyFont="1" applyBorder="1" applyAlignment="1">
      <alignment horizontal="right" vertical="center" wrapText="1"/>
    </xf>
    <xf numFmtId="5" fontId="2" fillId="0" borderId="48" xfId="0" applyNumberFormat="1" applyFont="1" applyBorder="1" applyAlignment="1">
      <alignment horizontal="right" vertical="center" wrapText="1"/>
    </xf>
    <xf numFmtId="37" fontId="2" fillId="0" borderId="48" xfId="0" applyNumberFormat="1" applyFont="1" applyBorder="1" applyAlignment="1">
      <alignment horizontal="right" vertical="center" wrapText="1"/>
    </xf>
    <xf numFmtId="37" fontId="2" fillId="0" borderId="59" xfId="0" applyNumberFormat="1" applyFont="1" applyBorder="1" applyAlignment="1">
      <alignment horizontal="right" vertical="center" wrapText="1"/>
    </xf>
    <xf numFmtId="0" fontId="3" fillId="0" borderId="38" xfId="0" applyFont="1" applyBorder="1" applyAlignment="1">
      <alignment horizontal="left" vertical="center" wrapText="1" indent="1"/>
    </xf>
    <xf numFmtId="0" fontId="2" fillId="0" borderId="53" xfId="0" applyFont="1" applyBorder="1" applyAlignment="1">
      <alignment horizontal="left" vertical="center" wrapText="1" indent="1"/>
    </xf>
    <xf numFmtId="0" fontId="2" fillId="0" borderId="5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0" borderId="64" xfId="0" applyFont="1" applyBorder="1" applyAlignment="1">
      <alignment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67" xfId="0" applyFont="1" applyBorder="1" applyAlignment="1">
      <alignment vertical="center" wrapText="1"/>
    </xf>
    <xf numFmtId="0" fontId="6" fillId="0" borderId="68" xfId="0" applyFont="1" applyBorder="1" applyAlignment="1">
      <alignment horizontal="center" vertical="center" wrapText="1"/>
    </xf>
    <xf numFmtId="0" fontId="7" fillId="0" borderId="69" xfId="0" applyFont="1" applyBorder="1" applyAlignment="1">
      <alignment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vertical="center" wrapText="1"/>
    </xf>
    <xf numFmtId="0" fontId="6" fillId="0" borderId="73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6" fontId="2" fillId="0" borderId="56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right" vertical="center" wrapText="1"/>
    </xf>
    <xf numFmtId="0" fontId="3" fillId="0" borderId="77" xfId="0" applyFont="1" applyBorder="1" applyAlignment="1">
      <alignment vertical="center" wrapText="1"/>
    </xf>
    <xf numFmtId="0" fontId="2" fillId="0" borderId="77" xfId="0" applyFont="1" applyBorder="1" applyAlignment="1">
      <alignment vertical="center" wrapText="1"/>
    </xf>
    <xf numFmtId="0" fontId="2" fillId="0" borderId="80" xfId="0" applyFont="1" applyBorder="1" applyAlignment="1">
      <alignment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86" xfId="0" applyFont="1" applyBorder="1" applyAlignment="1">
      <alignment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left" vertical="center" wrapText="1" indent="1"/>
    </xf>
    <xf numFmtId="3" fontId="2" fillId="0" borderId="88" xfId="0" applyNumberFormat="1" applyFont="1" applyBorder="1" applyAlignment="1">
      <alignment horizontal="right" vertical="center" wrapText="1"/>
    </xf>
    <xf numFmtId="3" fontId="2" fillId="0" borderId="89" xfId="0" applyNumberFormat="1" applyFont="1" applyBorder="1" applyAlignment="1">
      <alignment horizontal="right" vertical="center" wrapText="1"/>
    </xf>
    <xf numFmtId="0" fontId="2" fillId="0" borderId="90" xfId="0" applyFont="1" applyBorder="1" applyAlignment="1">
      <alignment horizontal="left" vertical="center" wrapText="1" indent="1"/>
    </xf>
    <xf numFmtId="0" fontId="2" fillId="0" borderId="88" xfId="0" applyFont="1" applyBorder="1" applyAlignment="1">
      <alignment horizontal="right" vertical="center" wrapText="1"/>
    </xf>
    <xf numFmtId="0" fontId="2" fillId="0" borderId="91" xfId="0" applyFont="1" applyBorder="1" applyAlignment="1">
      <alignment horizontal="right" vertical="center" wrapText="1"/>
    </xf>
    <xf numFmtId="6" fontId="2" fillId="0" borderId="56" xfId="0" applyNumberFormat="1" applyFont="1" applyBorder="1" applyAlignment="1">
      <alignment horizontal="right" vertical="center" wrapText="1"/>
    </xf>
    <xf numFmtId="6" fontId="2" fillId="0" borderId="78" xfId="0" applyNumberFormat="1" applyFont="1" applyBorder="1" applyAlignment="1">
      <alignment horizontal="right" vertical="center" wrapText="1"/>
    </xf>
    <xf numFmtId="0" fontId="2" fillId="0" borderId="92" xfId="0" applyFont="1" applyBorder="1" applyAlignment="1">
      <alignment horizontal="left" vertical="center" wrapText="1" indent="1"/>
    </xf>
    <xf numFmtId="6" fontId="2" fillId="0" borderId="50" xfId="0" applyNumberFormat="1" applyFont="1" applyBorder="1" applyAlignment="1">
      <alignment horizontal="right" vertical="center" wrapText="1"/>
    </xf>
    <xf numFmtId="3" fontId="2" fillId="0" borderId="57" xfId="0" applyNumberFormat="1" applyFont="1" applyBorder="1" applyAlignment="1">
      <alignment horizontal="right" vertical="center" wrapText="1"/>
    </xf>
    <xf numFmtId="3" fontId="2" fillId="0" borderId="93" xfId="0" applyNumberFormat="1" applyFont="1" applyBorder="1" applyAlignment="1">
      <alignment horizontal="right" vertical="center" wrapText="1"/>
    </xf>
    <xf numFmtId="0" fontId="2" fillId="0" borderId="94" xfId="0" applyFont="1" applyBorder="1" applyAlignment="1">
      <alignment horizontal="left" vertical="center" wrapText="1" indent="1"/>
    </xf>
    <xf numFmtId="3" fontId="2" fillId="0" borderId="51" xfId="0" applyNumberFormat="1" applyFont="1" applyBorder="1" applyAlignment="1">
      <alignment horizontal="right" vertical="center" wrapText="1"/>
    </xf>
    <xf numFmtId="6" fontId="3" fillId="0" borderId="46" xfId="0" applyNumberFormat="1" applyFont="1" applyBorder="1" applyAlignment="1">
      <alignment horizontal="right" vertical="center" wrapText="1"/>
    </xf>
    <xf numFmtId="6" fontId="3" fillId="0" borderId="2" xfId="0" applyNumberFormat="1" applyFont="1" applyBorder="1" applyAlignment="1">
      <alignment horizontal="right" vertical="center" wrapText="1"/>
    </xf>
    <xf numFmtId="0" fontId="3" fillId="0" borderId="47" xfId="0" applyFont="1" applyBorder="1" applyAlignment="1">
      <alignment vertical="center" wrapText="1"/>
    </xf>
    <xf numFmtId="6" fontId="3" fillId="0" borderId="7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4"/>
    </xf>
    <xf numFmtId="1" fontId="3" fillId="0" borderId="32" xfId="0" applyNumberFormat="1" applyFont="1" applyBorder="1" applyAlignment="1">
      <alignment horizontal="center"/>
    </xf>
    <xf numFmtId="49" fontId="3" fillId="0" borderId="60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3" fillId="4" borderId="31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vertical="center"/>
    </xf>
    <xf numFmtId="0" fontId="3" fillId="0" borderId="2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/>
    <xf numFmtId="0" fontId="3" fillId="0" borderId="62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0" borderId="79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37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  <xf numFmtId="0" fontId="2" fillId="0" borderId="26" xfId="0" applyFont="1" applyBorder="1" applyAlignment="1">
      <alignment horizontal="left" vertical="center" wrapText="1" indent="1"/>
    </xf>
    <xf numFmtId="6" fontId="2" fillId="0" borderId="78" xfId="0" applyNumberFormat="1" applyFont="1" applyBorder="1" applyAlignment="1">
      <alignment horizontal="center" vertical="center" wrapText="1"/>
    </xf>
    <xf numFmtId="6" fontId="2" fillId="0" borderId="50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4"/>
  <sheetViews>
    <sheetView showGridLines="0" tabSelected="1" topLeftCell="A232" zoomScale="150" zoomScaleNormal="150" workbookViewId="0">
      <selection activeCell="N254" sqref="N254"/>
    </sheetView>
  </sheetViews>
  <sheetFormatPr defaultRowHeight="15.75" x14ac:dyDescent="0.25"/>
  <cols>
    <col min="1" max="1" width="0.88671875" style="1" customWidth="1"/>
    <col min="2" max="2" width="3" style="2" customWidth="1"/>
    <col min="3" max="3" width="2" style="3" customWidth="1"/>
    <col min="4" max="4" width="2.44140625" style="5" customWidth="1"/>
    <col min="5" max="5" width="20.109375" style="4" customWidth="1"/>
    <col min="6" max="6" width="8.77734375" style="4" customWidth="1"/>
    <col min="7" max="7" width="8.5546875" style="1" customWidth="1"/>
    <col min="8" max="8" width="9.5546875" style="1" customWidth="1"/>
    <col min="9" max="9" width="9.109375" style="1" customWidth="1"/>
    <col min="10" max="10" width="8.88671875" style="1" customWidth="1"/>
    <col min="11" max="11" width="6" style="1" customWidth="1"/>
    <col min="12" max="16384" width="8.88671875" style="1"/>
  </cols>
  <sheetData>
    <row r="2" spans="2:10" ht="16.5" thickBot="1" x14ac:dyDescent="0.3">
      <c r="B2" s="2">
        <v>1</v>
      </c>
      <c r="C2" s="3" t="s">
        <v>1</v>
      </c>
      <c r="E2" s="6" t="s">
        <v>41</v>
      </c>
      <c r="F2" s="6"/>
    </row>
    <row r="3" spans="2:10" ht="16.5" thickBot="1" x14ac:dyDescent="0.3">
      <c r="B3" s="7"/>
      <c r="C3" s="2"/>
      <c r="D3" s="8"/>
      <c r="E3" s="9" t="s">
        <v>6</v>
      </c>
      <c r="F3" s="9"/>
      <c r="G3" s="10"/>
      <c r="H3" s="10"/>
      <c r="I3" s="10"/>
      <c r="J3" s="11"/>
    </row>
    <row r="4" spans="2:10" x14ac:dyDescent="0.25">
      <c r="B4" s="7"/>
      <c r="C4" s="2"/>
      <c r="D4" s="12">
        <v>1</v>
      </c>
      <c r="E4" s="13" t="s">
        <v>46</v>
      </c>
      <c r="F4" s="67"/>
      <c r="G4" s="14"/>
      <c r="H4" s="14"/>
      <c r="I4" s="15"/>
      <c r="J4" s="16">
        <v>50000</v>
      </c>
    </row>
    <row r="5" spans="2:10" ht="16.5" thickBot="1" x14ac:dyDescent="0.3">
      <c r="B5" s="7"/>
      <c r="C5" s="2"/>
      <c r="D5" s="17">
        <v>2</v>
      </c>
      <c r="E5" s="18" t="s">
        <v>7</v>
      </c>
      <c r="F5" s="68"/>
      <c r="G5" s="19"/>
      <c r="H5" s="19"/>
      <c r="I5" s="20"/>
      <c r="J5" s="51">
        <v>-20000</v>
      </c>
    </row>
    <row r="6" spans="2:10" x14ac:dyDescent="0.25">
      <c r="B6" s="7"/>
      <c r="C6" s="2" t="s">
        <v>1</v>
      </c>
      <c r="D6" s="112">
        <v>3</v>
      </c>
      <c r="E6" s="113" t="s">
        <v>8</v>
      </c>
      <c r="F6" s="114"/>
      <c r="G6" s="115"/>
      <c r="H6" s="115"/>
      <c r="I6" s="116"/>
      <c r="J6" s="117">
        <f>MIN(0,(SUM(J4:J5)))</f>
        <v>0</v>
      </c>
    </row>
    <row r="7" spans="2:10" x14ac:dyDescent="0.25">
      <c r="B7" s="7"/>
      <c r="C7" s="2"/>
      <c r="D7" s="17">
        <v>4</v>
      </c>
      <c r="E7" s="18" t="s">
        <v>26</v>
      </c>
      <c r="F7" s="68"/>
      <c r="G7" s="19"/>
      <c r="H7" s="19"/>
      <c r="I7" s="20"/>
      <c r="J7" s="21">
        <f>MAX(0,(SUM(J4:J5)))</f>
        <v>30000</v>
      </c>
    </row>
    <row r="8" spans="2:10" s="58" customFormat="1" ht="12" thickBot="1" x14ac:dyDescent="0.25">
      <c r="B8" s="52"/>
      <c r="C8" s="53"/>
      <c r="D8" s="54">
        <v>5</v>
      </c>
      <c r="E8" s="60" t="s">
        <v>9</v>
      </c>
      <c r="F8" s="69"/>
      <c r="G8" s="55"/>
      <c r="H8" s="55"/>
      <c r="I8" s="56"/>
      <c r="J8" s="57">
        <v>0</v>
      </c>
    </row>
    <row r="9" spans="2:10" s="58" customFormat="1" ht="11.25" x14ac:dyDescent="0.2">
      <c r="B9" s="52"/>
      <c r="C9" s="53"/>
      <c r="D9" s="54">
        <v>6</v>
      </c>
      <c r="E9" s="60" t="s">
        <v>27</v>
      </c>
      <c r="F9" s="69"/>
      <c r="G9" s="55"/>
      <c r="H9" s="55"/>
      <c r="I9" s="56"/>
      <c r="J9" s="59">
        <f>+J7-J8</f>
        <v>30000</v>
      </c>
    </row>
    <row r="10" spans="2:10" x14ac:dyDescent="0.25">
      <c r="B10" s="7"/>
      <c r="C10" s="2"/>
      <c r="D10" s="17">
        <v>7</v>
      </c>
      <c r="E10" s="18" t="s">
        <v>42</v>
      </c>
      <c r="F10" s="68"/>
      <c r="G10" s="19"/>
      <c r="H10" s="19"/>
      <c r="I10" s="20"/>
      <c r="J10" s="21">
        <v>40000</v>
      </c>
    </row>
    <row r="11" spans="2:10" x14ac:dyDescent="0.25">
      <c r="B11" s="7"/>
      <c r="C11" s="2"/>
      <c r="D11" s="112">
        <v>8</v>
      </c>
      <c r="E11" s="118" t="s">
        <v>10</v>
      </c>
      <c r="F11" s="119"/>
      <c r="G11" s="120"/>
      <c r="H11" s="120"/>
      <c r="I11" s="121"/>
      <c r="J11" s="122">
        <f>MIN(J9,J10)</f>
        <v>30000</v>
      </c>
    </row>
    <row r="12" spans="2:10" ht="16.5" thickBot="1" x14ac:dyDescent="0.3">
      <c r="B12" s="7"/>
      <c r="C12" s="2"/>
      <c r="D12" s="23">
        <v>9</v>
      </c>
      <c r="E12" s="24" t="s">
        <v>34</v>
      </c>
      <c r="F12" s="70"/>
      <c r="G12" s="25"/>
      <c r="H12" s="25"/>
      <c r="I12" s="26"/>
      <c r="J12" s="27">
        <f>+J9-J11</f>
        <v>0</v>
      </c>
    </row>
    <row r="13" spans="2:10" ht="19.5" customHeight="1" x14ac:dyDescent="0.25">
      <c r="E13" s="39" t="s">
        <v>55</v>
      </c>
      <c r="F13" s="39"/>
      <c r="G13" s="29"/>
      <c r="H13" s="30"/>
      <c r="I13" s="30"/>
      <c r="J13" s="31"/>
    </row>
    <row r="14" spans="2:10" ht="19.5" customHeight="1" thickBot="1" x14ac:dyDescent="0.3">
      <c r="E14" s="28" t="s">
        <v>59</v>
      </c>
      <c r="F14" s="28"/>
      <c r="G14" s="29"/>
      <c r="H14" s="30"/>
      <c r="I14" s="30"/>
      <c r="J14" s="31"/>
    </row>
    <row r="15" spans="2:10" ht="19.5" customHeight="1" thickBot="1" x14ac:dyDescent="0.3">
      <c r="D15" s="8"/>
      <c r="E15" s="9" t="s">
        <v>6</v>
      </c>
      <c r="F15" s="9"/>
      <c r="G15" s="10"/>
      <c r="H15" s="123" t="s">
        <v>58</v>
      </c>
      <c r="I15" s="10"/>
      <c r="J15" s="11"/>
    </row>
    <row r="16" spans="2:10" ht="19.5" customHeight="1" x14ac:dyDescent="0.25">
      <c r="D16" s="12">
        <v>1</v>
      </c>
      <c r="E16" s="13" t="s">
        <v>189</v>
      </c>
      <c r="F16" s="67"/>
      <c r="G16" s="14"/>
      <c r="H16" s="14"/>
      <c r="I16" s="15"/>
      <c r="J16" s="16">
        <v>50000</v>
      </c>
    </row>
    <row r="17" spans="2:20" ht="19.5" customHeight="1" thickBot="1" x14ac:dyDescent="0.3">
      <c r="D17" s="17">
        <v>2</v>
      </c>
      <c r="E17" s="18" t="s">
        <v>190</v>
      </c>
      <c r="F17" s="68"/>
      <c r="G17" s="19"/>
      <c r="H17" s="19"/>
      <c r="I17" s="20"/>
      <c r="J17" s="51">
        <v>-20000</v>
      </c>
    </row>
    <row r="18" spans="2:20" ht="19.5" customHeight="1" x14ac:dyDescent="0.25">
      <c r="C18" s="3" t="s">
        <v>1</v>
      </c>
      <c r="D18" s="112">
        <v>3</v>
      </c>
      <c r="E18" s="113" t="s">
        <v>8</v>
      </c>
      <c r="F18" s="114"/>
      <c r="G18" s="115"/>
      <c r="H18" s="115"/>
      <c r="I18" s="116"/>
      <c r="J18" s="117">
        <f>MIN(0,(SUM(J16:J17)))</f>
        <v>0</v>
      </c>
    </row>
    <row r="19" spans="2:20" ht="19.5" customHeight="1" x14ac:dyDescent="0.25">
      <c r="D19" s="17">
        <v>4</v>
      </c>
      <c r="E19" s="18" t="s">
        <v>26</v>
      </c>
      <c r="F19" s="68"/>
      <c r="G19" s="19"/>
      <c r="H19" s="19"/>
      <c r="I19" s="20"/>
      <c r="J19" s="21">
        <f>MAX(0,(SUM(J16:J17)))</f>
        <v>30000</v>
      </c>
    </row>
    <row r="20" spans="2:20" ht="19.5" customHeight="1" x14ac:dyDescent="0.25">
      <c r="D20" s="17" t="s">
        <v>56</v>
      </c>
      <c r="E20" s="18" t="s">
        <v>42</v>
      </c>
      <c r="F20" s="68"/>
      <c r="G20" s="19"/>
      <c r="H20" s="19"/>
      <c r="I20" s="20"/>
      <c r="J20" s="21">
        <v>40000</v>
      </c>
    </row>
    <row r="21" spans="2:20" ht="19.5" customHeight="1" x14ac:dyDescent="0.25">
      <c r="D21" s="112" t="s">
        <v>36</v>
      </c>
      <c r="E21" s="118" t="s">
        <v>115</v>
      </c>
      <c r="F21" s="119"/>
      <c r="G21" s="120"/>
      <c r="H21" s="120"/>
      <c r="I21" s="121"/>
      <c r="J21" s="122">
        <f>+J19</f>
        <v>30000</v>
      </c>
    </row>
    <row r="22" spans="2:20" ht="19.5" customHeight="1" thickBot="1" x14ac:dyDescent="0.3">
      <c r="D22" s="23" t="s">
        <v>37</v>
      </c>
      <c r="E22" s="24" t="s">
        <v>57</v>
      </c>
      <c r="F22" s="70"/>
      <c r="G22" s="25"/>
      <c r="H22" s="25"/>
      <c r="I22" s="26"/>
      <c r="J22" s="27">
        <v>0</v>
      </c>
    </row>
    <row r="23" spans="2:20" ht="19.5" customHeight="1" thickBot="1" x14ac:dyDescent="0.3">
      <c r="E23" s="28"/>
      <c r="F23" s="28"/>
      <c r="G23" s="29"/>
      <c r="H23" s="30"/>
      <c r="I23" s="30"/>
      <c r="J23" s="31"/>
    </row>
    <row r="24" spans="2:20" ht="19.5" customHeight="1" thickBot="1" x14ac:dyDescent="0.3">
      <c r="D24" s="8"/>
      <c r="E24" s="9" t="s">
        <v>6</v>
      </c>
      <c r="F24" s="9"/>
      <c r="G24" s="10"/>
      <c r="H24" s="123" t="s">
        <v>58</v>
      </c>
      <c r="I24" s="10"/>
      <c r="J24" s="11"/>
    </row>
    <row r="25" spans="2:20" ht="19.5" customHeight="1" x14ac:dyDescent="0.25">
      <c r="D25" s="12">
        <v>1</v>
      </c>
      <c r="E25" s="13" t="s">
        <v>46</v>
      </c>
      <c r="F25" s="67"/>
      <c r="G25" s="14"/>
      <c r="H25" s="14"/>
      <c r="I25" s="15"/>
      <c r="J25" s="16">
        <v>10000</v>
      </c>
    </row>
    <row r="26" spans="2:20" ht="19.5" customHeight="1" thickBot="1" x14ac:dyDescent="0.3">
      <c r="D26" s="17">
        <v>2</v>
      </c>
      <c r="E26" s="18" t="s">
        <v>7</v>
      </c>
      <c r="F26" s="68"/>
      <c r="G26" s="19"/>
      <c r="H26" s="19"/>
      <c r="I26" s="20"/>
      <c r="J26" s="51">
        <v>-8000</v>
      </c>
    </row>
    <row r="27" spans="2:20" ht="19.5" customHeight="1" x14ac:dyDescent="0.25">
      <c r="B27" s="2">
        <v>2</v>
      </c>
      <c r="C27" s="3" t="s">
        <v>0</v>
      </c>
      <c r="D27" s="112">
        <v>3</v>
      </c>
      <c r="E27" s="113" t="s">
        <v>8</v>
      </c>
      <c r="F27" s="114"/>
      <c r="G27" s="115"/>
      <c r="H27" s="115"/>
      <c r="I27" s="116"/>
      <c r="J27" s="117">
        <f>MIN(0,(SUM(J25:J26)))</f>
        <v>0</v>
      </c>
    </row>
    <row r="28" spans="2:20" ht="19.5" customHeight="1" x14ac:dyDescent="0.25">
      <c r="D28" s="17">
        <v>4</v>
      </c>
      <c r="E28" s="18" t="s">
        <v>26</v>
      </c>
      <c r="F28" s="68"/>
      <c r="G28" s="19"/>
      <c r="H28" s="19"/>
      <c r="I28" s="20"/>
      <c r="J28" s="21">
        <f>+J26+J25</f>
        <v>2000</v>
      </c>
    </row>
    <row r="29" spans="2:20" ht="19.5" customHeight="1" x14ac:dyDescent="0.25">
      <c r="D29" s="17" t="s">
        <v>56</v>
      </c>
      <c r="E29" s="18" t="s">
        <v>42</v>
      </c>
      <c r="F29" s="68"/>
      <c r="G29" s="19"/>
      <c r="H29" s="19"/>
      <c r="I29" s="20"/>
      <c r="J29" s="21">
        <v>7000</v>
      </c>
    </row>
    <row r="30" spans="2:20" ht="19.5" customHeight="1" x14ac:dyDescent="0.25">
      <c r="D30" s="112" t="s">
        <v>36</v>
      </c>
      <c r="E30" s="118" t="s">
        <v>115</v>
      </c>
      <c r="F30" s="119"/>
      <c r="G30" s="120"/>
      <c r="H30" s="120"/>
      <c r="I30" s="121"/>
      <c r="J30" s="122">
        <f>+J28</f>
        <v>2000</v>
      </c>
      <c r="M30" s="92"/>
      <c r="N30" s="93"/>
      <c r="O30" s="94"/>
      <c r="P30" s="93"/>
      <c r="Q30" s="93"/>
      <c r="R30" s="93"/>
      <c r="S30" s="93"/>
      <c r="T30" s="93"/>
    </row>
    <row r="31" spans="2:20" ht="19.5" customHeight="1" thickBot="1" x14ac:dyDescent="0.3">
      <c r="D31" s="23" t="s">
        <v>37</v>
      </c>
      <c r="E31" s="24" t="s">
        <v>57</v>
      </c>
      <c r="F31" s="70"/>
      <c r="G31" s="25"/>
      <c r="H31" s="25"/>
      <c r="I31" s="26"/>
      <c r="J31" s="27">
        <v>0</v>
      </c>
      <c r="M31" s="92"/>
      <c r="N31" s="93"/>
      <c r="O31" s="94"/>
      <c r="P31" s="93"/>
      <c r="Q31" s="93"/>
      <c r="R31" s="93"/>
      <c r="S31" s="93"/>
      <c r="T31" s="93"/>
    </row>
    <row r="32" spans="2:20" ht="9.75" customHeight="1" x14ac:dyDescent="0.25">
      <c r="E32" s="28"/>
      <c r="F32" s="28"/>
      <c r="G32" s="29"/>
      <c r="H32" s="30"/>
      <c r="I32" s="30"/>
      <c r="J32" s="31"/>
    </row>
    <row r="33" spans="2:10" x14ac:dyDescent="0.25">
      <c r="B33" s="2">
        <v>3</v>
      </c>
      <c r="C33" s="3" t="s">
        <v>1</v>
      </c>
      <c r="E33" s="44" t="s">
        <v>53</v>
      </c>
      <c r="F33" s="44"/>
      <c r="G33" s="29"/>
      <c r="H33" s="30"/>
      <c r="I33" s="30"/>
      <c r="J33" s="31"/>
    </row>
    <row r="34" spans="2:10" x14ac:dyDescent="0.25">
      <c r="E34" s="224" t="s">
        <v>92</v>
      </c>
      <c r="F34" s="44"/>
      <c r="G34" s="29"/>
      <c r="H34" s="30"/>
      <c r="I34" s="30"/>
      <c r="J34" s="31"/>
    </row>
    <row r="35" spans="2:10" x14ac:dyDescent="0.25">
      <c r="E35" s="224" t="s">
        <v>202</v>
      </c>
      <c r="F35" s="44"/>
      <c r="G35" s="29"/>
      <c r="H35" s="30"/>
      <c r="I35" s="30"/>
      <c r="J35" s="31"/>
    </row>
    <row r="36" spans="2:10" x14ac:dyDescent="0.25">
      <c r="E36" s="225" t="s">
        <v>203</v>
      </c>
      <c r="F36" s="44"/>
      <c r="G36" s="29"/>
      <c r="H36" s="30"/>
      <c r="I36" s="30"/>
      <c r="J36" s="31"/>
    </row>
    <row r="37" spans="2:10" x14ac:dyDescent="0.25">
      <c r="E37" s="225" t="s">
        <v>204</v>
      </c>
      <c r="F37" s="44"/>
      <c r="G37" s="29"/>
      <c r="H37" s="30"/>
      <c r="I37" s="30"/>
      <c r="J37" s="31"/>
    </row>
    <row r="38" spans="2:10" x14ac:dyDescent="0.25">
      <c r="E38" s="225" t="s">
        <v>93</v>
      </c>
      <c r="F38" s="44"/>
      <c r="G38" s="29"/>
      <c r="H38" s="30"/>
      <c r="I38" s="30"/>
      <c r="J38" s="31"/>
    </row>
    <row r="39" spans="2:10" ht="11.25" customHeight="1" x14ac:dyDescent="0.25">
      <c r="E39" s="95"/>
      <c r="F39" s="39"/>
      <c r="G39" s="29"/>
      <c r="H39" s="30"/>
      <c r="I39" s="30"/>
      <c r="J39" s="31"/>
    </row>
    <row r="40" spans="2:10" x14ac:dyDescent="0.25">
      <c r="B40" s="2">
        <v>4</v>
      </c>
      <c r="C40" s="3" t="s">
        <v>3</v>
      </c>
      <c r="E40" s="39" t="s">
        <v>53</v>
      </c>
      <c r="F40" s="39"/>
      <c r="G40" s="29"/>
      <c r="H40" s="30"/>
      <c r="I40" s="30"/>
      <c r="J40" s="31"/>
    </row>
    <row r="41" spans="2:10" x14ac:dyDescent="0.25">
      <c r="B41" s="2">
        <v>5</v>
      </c>
      <c r="C41" s="3" t="s">
        <v>0</v>
      </c>
      <c r="E41" s="39" t="s">
        <v>32</v>
      </c>
      <c r="F41" s="39"/>
      <c r="G41" s="29"/>
      <c r="H41" s="30"/>
      <c r="I41" s="30"/>
      <c r="J41" s="31"/>
    </row>
    <row r="42" spans="2:10" x14ac:dyDescent="0.25">
      <c r="B42" s="2">
        <v>6</v>
      </c>
      <c r="C42" s="3" t="s">
        <v>2</v>
      </c>
      <c r="E42" s="39" t="s">
        <v>31</v>
      </c>
      <c r="F42" s="39"/>
      <c r="G42" s="29"/>
      <c r="H42" s="30"/>
      <c r="I42" s="30"/>
      <c r="J42" s="31"/>
    </row>
    <row r="43" spans="2:10" ht="16.5" thickBot="1" x14ac:dyDescent="0.3">
      <c r="B43" s="2">
        <v>7</v>
      </c>
      <c r="C43" s="3" t="s">
        <v>1</v>
      </c>
      <c r="E43" s="39" t="s">
        <v>116</v>
      </c>
      <c r="F43" s="39"/>
      <c r="G43" s="29"/>
      <c r="H43" s="30"/>
      <c r="I43" s="30"/>
    </row>
    <row r="44" spans="2:10" x14ac:dyDescent="0.25">
      <c r="D44" s="76">
        <v>1</v>
      </c>
      <c r="E44" s="226" t="s">
        <v>94</v>
      </c>
      <c r="F44" s="226"/>
      <c r="G44" s="226"/>
      <c r="H44" s="226"/>
      <c r="I44" s="227"/>
    </row>
    <row r="45" spans="2:10" x14ac:dyDescent="0.25">
      <c r="D45" s="77">
        <v>2</v>
      </c>
      <c r="E45" s="74" t="s">
        <v>95</v>
      </c>
      <c r="F45" s="74"/>
      <c r="G45" s="71"/>
      <c r="H45" s="61"/>
      <c r="I45" s="62">
        <v>8000</v>
      </c>
    </row>
    <row r="46" spans="2:10" ht="16.5" thickBot="1" x14ac:dyDescent="0.3">
      <c r="D46" s="77">
        <v>3</v>
      </c>
      <c r="E46" s="74" t="s">
        <v>20</v>
      </c>
      <c r="F46" s="74"/>
      <c r="G46" s="71"/>
      <c r="H46" s="61"/>
      <c r="I46" s="51">
        <v>2500</v>
      </c>
    </row>
    <row r="47" spans="2:10" x14ac:dyDescent="0.25">
      <c r="D47" s="77">
        <v>4</v>
      </c>
      <c r="E47" s="74" t="s">
        <v>21</v>
      </c>
      <c r="F47" s="74"/>
      <c r="G47" s="71"/>
      <c r="H47" s="61"/>
      <c r="I47" s="73">
        <f>+I45-I46</f>
        <v>5500</v>
      </c>
    </row>
    <row r="48" spans="2:10" x14ac:dyDescent="0.25">
      <c r="D48" s="77" t="s">
        <v>56</v>
      </c>
      <c r="E48" s="74" t="s">
        <v>22</v>
      </c>
      <c r="F48" s="74"/>
      <c r="G48" s="71"/>
      <c r="H48" s="61"/>
      <c r="I48" s="21"/>
    </row>
    <row r="49" spans="2:11" x14ac:dyDescent="0.25">
      <c r="D49" s="77" t="s">
        <v>36</v>
      </c>
      <c r="E49" s="74" t="s">
        <v>23</v>
      </c>
      <c r="F49" s="74"/>
      <c r="G49" s="71"/>
      <c r="H49" s="63">
        <v>7000</v>
      </c>
      <c r="I49" s="64"/>
    </row>
    <row r="50" spans="2:11" x14ac:dyDescent="0.25">
      <c r="D50" s="77" t="s">
        <v>37</v>
      </c>
      <c r="E50" s="74" t="s">
        <v>24</v>
      </c>
      <c r="F50" s="74"/>
      <c r="G50" s="71"/>
      <c r="H50" s="63">
        <v>10000</v>
      </c>
      <c r="I50" s="64"/>
    </row>
    <row r="51" spans="2:11" ht="16.5" thickBot="1" x14ac:dyDescent="0.3">
      <c r="D51" s="217" t="s">
        <v>38</v>
      </c>
      <c r="E51" s="75" t="s">
        <v>62</v>
      </c>
      <c r="F51" s="75"/>
      <c r="G51" s="72"/>
      <c r="H51" s="65"/>
      <c r="I51" s="96">
        <f>+I47</f>
        <v>5500</v>
      </c>
    </row>
    <row r="52" spans="2:11" ht="13.5" customHeight="1" x14ac:dyDescent="0.25">
      <c r="E52" s="28"/>
      <c r="F52" s="28"/>
      <c r="G52" s="29"/>
      <c r="H52" s="30"/>
      <c r="I52" s="30"/>
      <c r="J52" s="31"/>
    </row>
    <row r="53" spans="2:11" ht="16.5" thickBot="1" x14ac:dyDescent="0.3">
      <c r="B53" s="2">
        <v>8</v>
      </c>
      <c r="C53" s="3" t="s">
        <v>0</v>
      </c>
      <c r="E53" s="39" t="s">
        <v>28</v>
      </c>
      <c r="F53" s="39"/>
      <c r="G53" s="29"/>
      <c r="H53" s="30"/>
      <c r="I53" s="30"/>
      <c r="J53" s="31"/>
    </row>
    <row r="54" spans="2:11" x14ac:dyDescent="0.25">
      <c r="D54" s="76">
        <v>1</v>
      </c>
      <c r="E54" s="233" t="s">
        <v>60</v>
      </c>
      <c r="F54" s="233"/>
      <c r="G54" s="233"/>
      <c r="H54" s="233"/>
      <c r="I54" s="234"/>
      <c r="K54" s="41"/>
    </row>
    <row r="55" spans="2:11" x14ac:dyDescent="0.25">
      <c r="D55" s="77">
        <v>2</v>
      </c>
      <c r="E55" s="74" t="s">
        <v>61</v>
      </c>
      <c r="F55" s="74"/>
      <c r="G55" s="71"/>
      <c r="H55" s="61"/>
      <c r="I55" s="62">
        <v>16000</v>
      </c>
    </row>
    <row r="56" spans="2:11" ht="16.5" thickBot="1" x14ac:dyDescent="0.3">
      <c r="D56" s="77">
        <v>3</v>
      </c>
      <c r="E56" s="74" t="s">
        <v>20</v>
      </c>
      <c r="F56" s="74"/>
      <c r="G56" s="71"/>
      <c r="H56" s="61"/>
      <c r="I56" s="51">
        <v>5000</v>
      </c>
    </row>
    <row r="57" spans="2:11" x14ac:dyDescent="0.25">
      <c r="D57" s="77">
        <v>4</v>
      </c>
      <c r="E57" s="74" t="s">
        <v>21</v>
      </c>
      <c r="F57" s="74"/>
      <c r="G57" s="71"/>
      <c r="H57" s="61"/>
      <c r="I57" s="73">
        <f>+I55-I56</f>
        <v>11000</v>
      </c>
    </row>
    <row r="58" spans="2:11" x14ac:dyDescent="0.25">
      <c r="D58" s="77" t="s">
        <v>56</v>
      </c>
      <c r="E58" s="74" t="s">
        <v>22</v>
      </c>
      <c r="F58" s="74"/>
      <c r="G58" s="71"/>
      <c r="H58" s="61"/>
      <c r="I58" s="21"/>
    </row>
    <row r="59" spans="2:11" x14ac:dyDescent="0.25">
      <c r="D59" s="77" t="s">
        <v>36</v>
      </c>
      <c r="E59" s="74" t="s">
        <v>23</v>
      </c>
      <c r="F59" s="74"/>
      <c r="G59" s="71"/>
      <c r="H59" s="63">
        <v>7000</v>
      </c>
      <c r="I59" s="64"/>
    </row>
    <row r="60" spans="2:11" x14ac:dyDescent="0.25">
      <c r="D60" s="77" t="s">
        <v>37</v>
      </c>
      <c r="E60" s="74" t="s">
        <v>24</v>
      </c>
      <c r="F60" s="74"/>
      <c r="G60" s="71"/>
      <c r="H60" s="63">
        <v>10000</v>
      </c>
      <c r="I60" s="64"/>
    </row>
    <row r="61" spans="2:11" ht="16.5" thickBot="1" x14ac:dyDescent="0.3">
      <c r="D61" s="217" t="s">
        <v>38</v>
      </c>
      <c r="E61" s="75" t="s">
        <v>62</v>
      </c>
      <c r="F61" s="75"/>
      <c r="G61" s="72"/>
      <c r="H61" s="65"/>
      <c r="I61" s="66">
        <f>+H59</f>
        <v>7000</v>
      </c>
    </row>
    <row r="62" spans="2:11" ht="17.25" customHeight="1" x14ac:dyDescent="0.25">
      <c r="E62" s="40"/>
      <c r="F62" s="40"/>
      <c r="H62" s="41"/>
    </row>
    <row r="63" spans="2:11" ht="15.75" customHeight="1" thickBot="1" x14ac:dyDescent="0.3">
      <c r="B63" s="2">
        <v>9</v>
      </c>
      <c r="C63" s="3" t="s">
        <v>2</v>
      </c>
      <c r="D63" s="78" t="s">
        <v>80</v>
      </c>
      <c r="F63" s="1"/>
    </row>
    <row r="64" spans="2:11" ht="15.75" customHeight="1" x14ac:dyDescent="0.25">
      <c r="E64" s="248" t="s">
        <v>63</v>
      </c>
      <c r="F64" s="249"/>
      <c r="G64" s="250"/>
      <c r="H64" s="230" t="s">
        <v>64</v>
      </c>
      <c r="I64" s="231"/>
      <c r="J64" s="232"/>
    </row>
    <row r="65" spans="5:10" ht="15.75" customHeight="1" x14ac:dyDescent="0.25">
      <c r="E65" s="172"/>
      <c r="F65" s="173" t="s">
        <v>65</v>
      </c>
      <c r="G65" s="174" t="s">
        <v>66</v>
      </c>
      <c r="H65" s="175" t="s">
        <v>90</v>
      </c>
      <c r="I65" s="173" t="s">
        <v>67</v>
      </c>
      <c r="J65" s="176" t="s">
        <v>68</v>
      </c>
    </row>
    <row r="66" spans="5:10" ht="15.75" customHeight="1" x14ac:dyDescent="0.25">
      <c r="E66" s="177"/>
      <c r="F66" s="178" t="s">
        <v>69</v>
      </c>
      <c r="G66" s="179" t="s">
        <v>70</v>
      </c>
      <c r="H66" s="180" t="s">
        <v>74</v>
      </c>
      <c r="I66" s="178" t="s">
        <v>71</v>
      </c>
      <c r="J66" s="181" t="s">
        <v>70</v>
      </c>
    </row>
    <row r="67" spans="5:10" ht="15.75" customHeight="1" x14ac:dyDescent="0.25">
      <c r="E67" s="81" t="s">
        <v>72</v>
      </c>
      <c r="F67" s="82">
        <v>27000</v>
      </c>
      <c r="G67" s="124">
        <v>27000</v>
      </c>
      <c r="H67" s="129" t="s">
        <v>73</v>
      </c>
      <c r="I67" s="82">
        <v>6000</v>
      </c>
      <c r="J67" s="86">
        <v>6000</v>
      </c>
    </row>
    <row r="68" spans="5:10" ht="15.75" customHeight="1" x14ac:dyDescent="0.25">
      <c r="E68" s="79" t="s">
        <v>75</v>
      </c>
      <c r="F68" s="83">
        <v>3000</v>
      </c>
      <c r="G68" s="125">
        <v>15000</v>
      </c>
      <c r="H68" s="130" t="s">
        <v>87</v>
      </c>
      <c r="I68" s="83">
        <v>8000</v>
      </c>
      <c r="J68" s="87">
        <v>18000</v>
      </c>
    </row>
    <row r="69" spans="5:10" ht="15.75" customHeight="1" x14ac:dyDescent="0.25">
      <c r="E69" s="90" t="s">
        <v>76</v>
      </c>
      <c r="F69" s="91">
        <v>0</v>
      </c>
      <c r="G69" s="126">
        <v>18000</v>
      </c>
      <c r="H69" s="130" t="s">
        <v>81</v>
      </c>
      <c r="I69" s="83">
        <v>8000</v>
      </c>
      <c r="J69" s="87">
        <v>18000</v>
      </c>
    </row>
    <row r="70" spans="5:10" ht="15.75" customHeight="1" thickBot="1" x14ac:dyDescent="0.3">
      <c r="E70" s="79" t="s">
        <v>77</v>
      </c>
      <c r="F70" s="84">
        <v>0</v>
      </c>
      <c r="G70" s="127">
        <v>0</v>
      </c>
      <c r="H70" s="130" t="s">
        <v>88</v>
      </c>
      <c r="I70" s="84">
        <v>8000</v>
      </c>
      <c r="J70" s="88">
        <v>18000</v>
      </c>
    </row>
    <row r="71" spans="5:10" ht="15.75" customHeight="1" thickBot="1" x14ac:dyDescent="0.3">
      <c r="E71" s="80"/>
      <c r="F71" s="85">
        <f>SUM(F67:F70)</f>
        <v>30000</v>
      </c>
      <c r="G71" s="128">
        <f>SUM(G67:G70)</f>
        <v>60000</v>
      </c>
      <c r="H71" s="131"/>
      <c r="I71" s="85">
        <f>SUM(I67:I70)</f>
        <v>30000</v>
      </c>
      <c r="J71" s="89">
        <f>SUM(J67:J70)</f>
        <v>60000</v>
      </c>
    </row>
    <row r="72" spans="5:10" ht="15.75" customHeight="1" x14ac:dyDescent="0.25">
      <c r="E72" s="78" t="s">
        <v>89</v>
      </c>
      <c r="F72" s="1"/>
    </row>
    <row r="73" spans="5:10" ht="15.75" customHeight="1" x14ac:dyDescent="0.25">
      <c r="E73" s="78" t="s">
        <v>91</v>
      </c>
      <c r="F73" s="1"/>
    </row>
    <row r="74" spans="5:10" ht="15.75" customHeight="1" x14ac:dyDescent="0.25">
      <c r="E74" s="78" t="s">
        <v>78</v>
      </c>
      <c r="F74" s="1"/>
    </row>
    <row r="75" spans="5:10" ht="15.75" customHeight="1" x14ac:dyDescent="0.25">
      <c r="E75" s="78" t="s">
        <v>79</v>
      </c>
      <c r="F75" s="1"/>
    </row>
    <row r="76" spans="5:10" ht="15.75" customHeight="1" x14ac:dyDescent="0.25">
      <c r="E76" s="40"/>
      <c r="F76" s="40"/>
      <c r="H76" s="41"/>
    </row>
    <row r="77" spans="5:10" x14ac:dyDescent="0.25">
      <c r="E77" s="40" t="s">
        <v>82</v>
      </c>
      <c r="F77" s="40"/>
      <c r="H77" s="41"/>
    </row>
    <row r="78" spans="5:10" x14ac:dyDescent="0.25">
      <c r="E78" s="40" t="s">
        <v>83</v>
      </c>
      <c r="F78" s="40"/>
      <c r="H78" s="41"/>
    </row>
    <row r="79" spans="5:10" x14ac:dyDescent="0.25">
      <c r="E79" s="40" t="s">
        <v>84</v>
      </c>
      <c r="F79" s="40"/>
      <c r="H79" s="41"/>
    </row>
    <row r="80" spans="5:10" x14ac:dyDescent="0.25">
      <c r="E80" s="40" t="s">
        <v>33</v>
      </c>
      <c r="F80" s="40"/>
      <c r="H80" s="41"/>
    </row>
    <row r="81" spans="2:10" x14ac:dyDescent="0.25">
      <c r="E81" s="44" t="s">
        <v>85</v>
      </c>
      <c r="F81" s="44"/>
      <c r="G81" s="29"/>
      <c r="H81" s="30"/>
      <c r="I81" s="30"/>
      <c r="J81" s="31"/>
    </row>
    <row r="82" spans="2:10" x14ac:dyDescent="0.25">
      <c r="E82" s="44" t="s">
        <v>86</v>
      </c>
      <c r="F82" s="44"/>
      <c r="G82" s="29"/>
      <c r="H82" s="30"/>
      <c r="I82" s="30"/>
      <c r="J82" s="31"/>
    </row>
    <row r="83" spans="2:10" x14ac:dyDescent="0.25">
      <c r="E83" s="44"/>
      <c r="F83" s="44"/>
      <c r="G83" s="29"/>
      <c r="H83" s="30"/>
      <c r="I83" s="30"/>
      <c r="J83" s="31"/>
    </row>
    <row r="84" spans="2:10" ht="16.5" thickBot="1" x14ac:dyDescent="0.3">
      <c r="B84" s="2">
        <v>10</v>
      </c>
      <c r="C84" s="3" t="s">
        <v>2</v>
      </c>
      <c r="E84" s="78" t="s">
        <v>117</v>
      </c>
      <c r="F84" s="1"/>
    </row>
    <row r="85" spans="2:10" x14ac:dyDescent="0.25">
      <c r="E85" s="185" t="s">
        <v>63</v>
      </c>
      <c r="F85" s="186"/>
      <c r="G85" s="187"/>
      <c r="H85" s="235" t="s">
        <v>64</v>
      </c>
      <c r="I85" s="236"/>
      <c r="J85" s="237"/>
    </row>
    <row r="86" spans="2:10" x14ac:dyDescent="0.25">
      <c r="E86" s="188"/>
      <c r="F86" s="189" t="s">
        <v>65</v>
      </c>
      <c r="G86" s="190" t="s">
        <v>66</v>
      </c>
      <c r="H86" s="191"/>
      <c r="I86" s="189" t="s">
        <v>67</v>
      </c>
      <c r="J86" s="192" t="s">
        <v>68</v>
      </c>
    </row>
    <row r="87" spans="2:10" x14ac:dyDescent="0.25">
      <c r="E87" s="193"/>
      <c r="F87" s="194" t="s">
        <v>69</v>
      </c>
      <c r="G87" s="195" t="s">
        <v>70</v>
      </c>
      <c r="H87" s="196"/>
      <c r="I87" s="194" t="s">
        <v>71</v>
      </c>
      <c r="J87" s="197" t="s">
        <v>70</v>
      </c>
    </row>
    <row r="88" spans="2:10" x14ac:dyDescent="0.25">
      <c r="E88" s="169" t="s">
        <v>72</v>
      </c>
      <c r="F88" s="204">
        <v>5000</v>
      </c>
      <c r="G88" s="205">
        <v>5000</v>
      </c>
      <c r="H88" s="206" t="s">
        <v>73</v>
      </c>
      <c r="I88" s="204">
        <v>3000</v>
      </c>
      <c r="J88" s="207">
        <v>3000</v>
      </c>
    </row>
    <row r="89" spans="2:10" x14ac:dyDescent="0.25">
      <c r="E89" s="198" t="s">
        <v>118</v>
      </c>
      <c r="F89" s="199">
        <v>4000</v>
      </c>
      <c r="G89" s="200">
        <v>4000</v>
      </c>
      <c r="H89" s="201" t="s">
        <v>74</v>
      </c>
      <c r="I89" s="202"/>
      <c r="J89" s="203"/>
    </row>
    <row r="90" spans="2:10" x14ac:dyDescent="0.25">
      <c r="E90" s="146" t="s">
        <v>75</v>
      </c>
      <c r="F90" s="147">
        <v>12000</v>
      </c>
      <c r="G90" s="148">
        <v>15000</v>
      </c>
      <c r="H90" s="149" t="s">
        <v>1</v>
      </c>
      <c r="I90" s="147">
        <v>9000</v>
      </c>
      <c r="J90" s="150">
        <v>15000</v>
      </c>
    </row>
    <row r="91" spans="2:10" ht="18.75" customHeight="1" x14ac:dyDescent="0.25">
      <c r="E91" s="146" t="s">
        <v>76</v>
      </c>
      <c r="F91" s="151">
        <v>0</v>
      </c>
      <c r="G91" s="148">
        <v>15000</v>
      </c>
      <c r="H91" s="149" t="s">
        <v>0</v>
      </c>
      <c r="I91" s="147">
        <v>9000</v>
      </c>
      <c r="J91" s="150">
        <v>15000</v>
      </c>
    </row>
    <row r="92" spans="2:10" x14ac:dyDescent="0.25">
      <c r="E92" s="170" t="s">
        <v>77</v>
      </c>
      <c r="F92" s="208">
        <v>9000</v>
      </c>
      <c r="G92" s="209">
        <v>9000</v>
      </c>
      <c r="H92" s="210" t="s">
        <v>2</v>
      </c>
      <c r="I92" s="208">
        <v>9000</v>
      </c>
      <c r="J92" s="211">
        <v>15000</v>
      </c>
    </row>
    <row r="93" spans="2:10" ht="16.5" thickBot="1" x14ac:dyDescent="0.3">
      <c r="E93" s="216" t="s">
        <v>201</v>
      </c>
      <c r="F93" s="212">
        <v>30000</v>
      </c>
      <c r="G93" s="213">
        <v>48000</v>
      </c>
      <c r="H93" s="214"/>
      <c r="I93" s="212">
        <v>30000</v>
      </c>
      <c r="J93" s="215">
        <v>48000</v>
      </c>
    </row>
    <row r="94" spans="2:10" x14ac:dyDescent="0.25">
      <c r="E94" s="78" t="s">
        <v>119</v>
      </c>
      <c r="F94" s="1"/>
    </row>
    <row r="95" spans="2:10" x14ac:dyDescent="0.25">
      <c r="E95" s="78" t="s">
        <v>120</v>
      </c>
      <c r="F95" s="1"/>
    </row>
    <row r="96" spans="2:10" x14ac:dyDescent="0.25">
      <c r="E96" s="78" t="s">
        <v>78</v>
      </c>
      <c r="F96" s="1"/>
    </row>
    <row r="97" spans="2:10" x14ac:dyDescent="0.25">
      <c r="E97" s="78" t="s">
        <v>79</v>
      </c>
      <c r="F97" s="1"/>
    </row>
    <row r="98" spans="2:10" ht="6.75" customHeight="1" x14ac:dyDescent="0.25">
      <c r="F98" s="44"/>
      <c r="G98" s="29"/>
      <c r="H98" s="30"/>
      <c r="I98" s="30"/>
      <c r="J98" s="31"/>
    </row>
    <row r="99" spans="2:10" x14ac:dyDescent="0.25">
      <c r="E99" s="44" t="s">
        <v>121</v>
      </c>
      <c r="F99" s="44"/>
      <c r="G99" s="29"/>
      <c r="H99" s="30"/>
      <c r="I99" s="30"/>
      <c r="J99" s="31"/>
    </row>
    <row r="100" spans="2:10" x14ac:dyDescent="0.25">
      <c r="E100" s="44" t="s">
        <v>98</v>
      </c>
      <c r="F100" s="44"/>
      <c r="G100" s="29"/>
      <c r="H100" s="30"/>
      <c r="I100" s="30"/>
      <c r="J100" s="31"/>
    </row>
    <row r="101" spans="2:10" x14ac:dyDescent="0.25">
      <c r="E101" s="44" t="s">
        <v>96</v>
      </c>
      <c r="F101" s="44"/>
      <c r="G101" s="29"/>
      <c r="H101" s="30"/>
      <c r="I101" s="30"/>
      <c r="J101" s="31"/>
    </row>
    <row r="102" spans="2:10" ht="19.5" customHeight="1" x14ac:dyDescent="0.25">
      <c r="E102" s="44" t="s">
        <v>97</v>
      </c>
      <c r="F102" s="44"/>
      <c r="G102" s="29"/>
      <c r="H102" s="30"/>
      <c r="I102" s="30"/>
      <c r="J102" s="31"/>
    </row>
    <row r="103" spans="2:10" ht="19.5" customHeight="1" x14ac:dyDescent="0.25">
      <c r="E103" s="44" t="s">
        <v>99</v>
      </c>
      <c r="F103" s="44"/>
      <c r="G103" s="29"/>
      <c r="H103" s="30"/>
      <c r="I103" s="30"/>
      <c r="J103" s="31"/>
    </row>
    <row r="104" spans="2:10" ht="19.5" customHeight="1" x14ac:dyDescent="0.25">
      <c r="E104" s="44" t="s">
        <v>100</v>
      </c>
      <c r="F104" s="44"/>
      <c r="G104" s="29"/>
      <c r="H104" s="30"/>
      <c r="I104" s="30"/>
      <c r="J104" s="31"/>
    </row>
    <row r="105" spans="2:10" ht="19.5" customHeight="1" x14ac:dyDescent="0.25">
      <c r="E105" s="44"/>
      <c r="F105" s="44"/>
      <c r="G105" s="29"/>
      <c r="H105" s="30"/>
      <c r="I105" s="30"/>
      <c r="J105" s="31"/>
    </row>
    <row r="106" spans="2:10" x14ac:dyDescent="0.25">
      <c r="B106" s="2">
        <v>11</v>
      </c>
      <c r="C106" s="3" t="s">
        <v>1</v>
      </c>
      <c r="E106" s="78" t="s">
        <v>122</v>
      </c>
      <c r="F106" s="1"/>
    </row>
    <row r="107" spans="2:10" ht="16.5" thickBot="1" x14ac:dyDescent="0.3">
      <c r="E107" s="78" t="s">
        <v>123</v>
      </c>
      <c r="F107" s="1"/>
    </row>
    <row r="108" spans="2:10" x14ac:dyDescent="0.25">
      <c r="E108" s="168" t="s">
        <v>63</v>
      </c>
      <c r="F108" s="160" t="s">
        <v>17</v>
      </c>
      <c r="G108" s="106" t="s">
        <v>124</v>
      </c>
    </row>
    <row r="109" spans="2:10" x14ac:dyDescent="0.25">
      <c r="E109" s="169" t="s">
        <v>72</v>
      </c>
      <c r="F109" s="161">
        <v>81000</v>
      </c>
      <c r="G109" s="152">
        <v>81000</v>
      </c>
    </row>
    <row r="110" spans="2:10" x14ac:dyDescent="0.25">
      <c r="E110" s="170" t="s">
        <v>125</v>
      </c>
      <c r="F110" s="162">
        <v>0</v>
      </c>
      <c r="G110" s="153">
        <v>210000</v>
      </c>
    </row>
    <row r="111" spans="2:10" ht="16.5" thickBot="1" x14ac:dyDescent="0.3">
      <c r="E111" s="171" t="s">
        <v>126</v>
      </c>
      <c r="F111" s="163">
        <v>81000</v>
      </c>
      <c r="G111" s="99">
        <v>291000</v>
      </c>
    </row>
    <row r="112" spans="2:10" x14ac:dyDescent="0.25">
      <c r="E112" s="157" t="s">
        <v>198</v>
      </c>
      <c r="F112" s="164"/>
      <c r="G112" s="154"/>
    </row>
    <row r="113" spans="2:10" x14ac:dyDescent="0.25">
      <c r="E113" s="169" t="s">
        <v>127</v>
      </c>
      <c r="F113" s="161">
        <v>60000</v>
      </c>
      <c r="G113" s="152">
        <v>60000</v>
      </c>
    </row>
    <row r="114" spans="2:10" x14ac:dyDescent="0.25">
      <c r="E114" s="146" t="s">
        <v>128</v>
      </c>
      <c r="F114" s="165"/>
      <c r="G114" s="100"/>
    </row>
    <row r="115" spans="2:10" x14ac:dyDescent="0.25">
      <c r="E115" s="158" t="s">
        <v>129</v>
      </c>
      <c r="F115" s="166">
        <v>7000</v>
      </c>
      <c r="G115" s="101">
        <v>77000</v>
      </c>
    </row>
    <row r="116" spans="2:10" x14ac:dyDescent="0.25">
      <c r="E116" s="158" t="s">
        <v>130</v>
      </c>
      <c r="F116" s="166">
        <v>7000</v>
      </c>
      <c r="G116" s="101">
        <v>77000</v>
      </c>
    </row>
    <row r="117" spans="2:10" x14ac:dyDescent="0.25">
      <c r="E117" s="159" t="s">
        <v>131</v>
      </c>
      <c r="F117" s="167">
        <v>7000</v>
      </c>
      <c r="G117" s="155">
        <v>77000</v>
      </c>
    </row>
    <row r="118" spans="2:10" ht="16.5" thickBot="1" x14ac:dyDescent="0.3">
      <c r="E118" s="156" t="s">
        <v>126</v>
      </c>
      <c r="F118" s="163">
        <v>81000</v>
      </c>
      <c r="G118" s="99">
        <v>291000</v>
      </c>
    </row>
    <row r="119" spans="2:10" x14ac:dyDescent="0.25">
      <c r="E119" s="78" t="s">
        <v>132</v>
      </c>
      <c r="F119" s="1"/>
    </row>
    <row r="120" spans="2:10" x14ac:dyDescent="0.25">
      <c r="E120" s="78" t="s">
        <v>133</v>
      </c>
      <c r="F120" s="1"/>
    </row>
    <row r="121" spans="2:10" x14ac:dyDescent="0.25">
      <c r="E121" s="78" t="s">
        <v>134</v>
      </c>
      <c r="F121" s="1"/>
    </row>
    <row r="122" spans="2:10" x14ac:dyDescent="0.25">
      <c r="E122" s="78" t="s">
        <v>135</v>
      </c>
      <c r="F122" s="1"/>
    </row>
    <row r="123" spans="2:10" x14ac:dyDescent="0.25">
      <c r="E123" s="78" t="s">
        <v>136</v>
      </c>
      <c r="F123" s="1"/>
    </row>
    <row r="124" spans="2:10" x14ac:dyDescent="0.25">
      <c r="F124" s="40"/>
    </row>
    <row r="125" spans="2:10" x14ac:dyDescent="0.25">
      <c r="E125" s="40" t="s">
        <v>199</v>
      </c>
      <c r="F125" s="40"/>
    </row>
    <row r="126" spans="2:10" ht="13.9" customHeight="1" x14ac:dyDescent="0.25">
      <c r="E126" s="228" t="s">
        <v>54</v>
      </c>
      <c r="F126" s="228"/>
      <c r="G126" s="229"/>
      <c r="H126" s="229"/>
      <c r="I126" s="229"/>
      <c r="J126" s="45">
        <v>70000</v>
      </c>
    </row>
    <row r="127" spans="2:10" ht="13.9" customHeight="1" thickBot="1" x14ac:dyDescent="0.3">
      <c r="E127" s="28"/>
      <c r="F127" s="28"/>
      <c r="G127" s="29"/>
      <c r="H127" s="30"/>
      <c r="I127" s="30"/>
      <c r="J127" s="31"/>
    </row>
    <row r="128" spans="2:10" ht="16.5" thickBot="1" x14ac:dyDescent="0.3">
      <c r="B128" s="2">
        <v>12</v>
      </c>
      <c r="C128" s="3" t="s">
        <v>0</v>
      </c>
      <c r="D128" s="8"/>
      <c r="E128" s="9" t="s">
        <v>35</v>
      </c>
      <c r="F128" s="9"/>
      <c r="G128" s="10"/>
      <c r="H128" s="10"/>
      <c r="I128" s="10"/>
      <c r="J128" s="11"/>
    </row>
    <row r="129" spans="2:10" x14ac:dyDescent="0.25">
      <c r="D129" s="218">
        <v>1</v>
      </c>
      <c r="E129" s="29" t="s">
        <v>46</v>
      </c>
      <c r="F129" s="29"/>
      <c r="G129" s="30"/>
      <c r="H129" s="30"/>
      <c r="I129" s="30"/>
      <c r="J129" s="33">
        <v>10000</v>
      </c>
    </row>
    <row r="130" spans="2:10" ht="16.5" thickBot="1" x14ac:dyDescent="0.3">
      <c r="D130" s="219">
        <v>2</v>
      </c>
      <c r="E130" s="29" t="s">
        <v>7</v>
      </c>
      <c r="F130" s="29"/>
      <c r="G130" s="30"/>
      <c r="H130" s="30"/>
      <c r="I130" s="30"/>
      <c r="J130" s="22">
        <v>-8000</v>
      </c>
    </row>
    <row r="131" spans="2:10" x14ac:dyDescent="0.25">
      <c r="D131" s="220">
        <v>3</v>
      </c>
      <c r="E131" s="132" t="s">
        <v>8</v>
      </c>
      <c r="F131" s="132"/>
      <c r="G131" s="133"/>
      <c r="H131" s="133"/>
      <c r="I131" s="133"/>
      <c r="J131" s="134">
        <f>MIN(0,(SUM(J129:J130)))</f>
        <v>0</v>
      </c>
    </row>
    <row r="132" spans="2:10" x14ac:dyDescent="0.25">
      <c r="D132" s="219">
        <v>4</v>
      </c>
      <c r="E132" s="29" t="s">
        <v>26</v>
      </c>
      <c r="F132" s="29"/>
      <c r="G132" s="30"/>
      <c r="H132" s="30"/>
      <c r="I132" s="30"/>
      <c r="J132" s="34">
        <f>MAX(0,(SUM(J129:J130)))</f>
        <v>2000</v>
      </c>
    </row>
    <row r="133" spans="2:10" x14ac:dyDescent="0.25">
      <c r="D133" s="219" t="s">
        <v>56</v>
      </c>
      <c r="E133" s="29" t="s">
        <v>200</v>
      </c>
      <c r="F133" s="29"/>
      <c r="G133" s="30"/>
      <c r="H133" s="30"/>
      <c r="I133" s="30"/>
      <c r="J133" s="34"/>
    </row>
    <row r="134" spans="2:10" x14ac:dyDescent="0.25">
      <c r="D134" s="221" t="s">
        <v>36</v>
      </c>
      <c r="E134" s="35" t="s">
        <v>101</v>
      </c>
      <c r="F134" s="35"/>
      <c r="G134" s="36"/>
      <c r="H134" s="36"/>
      <c r="I134" s="36"/>
      <c r="J134" s="37">
        <f>+J132</f>
        <v>2000</v>
      </c>
    </row>
    <row r="135" spans="2:10" ht="16.5" thickBot="1" x14ac:dyDescent="0.3">
      <c r="D135" s="222" t="s">
        <v>37</v>
      </c>
      <c r="E135" s="38" t="s">
        <v>40</v>
      </c>
      <c r="F135" s="38"/>
      <c r="G135" s="32"/>
      <c r="H135" s="32"/>
      <c r="I135" s="32"/>
      <c r="J135" s="22">
        <f>+J134</f>
        <v>2000</v>
      </c>
    </row>
    <row r="136" spans="2:10" x14ac:dyDescent="0.25">
      <c r="E136" s="44" t="s">
        <v>43</v>
      </c>
      <c r="F136" s="44"/>
      <c r="G136" s="29"/>
      <c r="H136" s="30"/>
      <c r="I136" s="30"/>
      <c r="J136" s="31"/>
    </row>
    <row r="137" spans="2:10" x14ac:dyDescent="0.25">
      <c r="E137" s="44" t="s">
        <v>44</v>
      </c>
      <c r="F137" s="44"/>
      <c r="G137" s="29"/>
      <c r="H137" s="30"/>
      <c r="I137" s="30"/>
      <c r="J137" s="31"/>
    </row>
    <row r="138" spans="2:10" ht="10.9" customHeight="1" x14ac:dyDescent="0.25">
      <c r="E138" s="28"/>
      <c r="F138" s="28"/>
      <c r="G138" s="29"/>
      <c r="H138" s="30"/>
      <c r="I138" s="30"/>
      <c r="J138" s="31"/>
    </row>
    <row r="139" spans="2:10" x14ac:dyDescent="0.25">
      <c r="B139" s="2">
        <v>13</v>
      </c>
      <c r="C139" s="3" t="s">
        <v>1</v>
      </c>
      <c r="E139" s="39" t="s">
        <v>52</v>
      </c>
      <c r="F139" s="39"/>
      <c r="G139" s="29"/>
      <c r="H139" s="30"/>
      <c r="I139" s="30"/>
      <c r="J139" s="31"/>
    </row>
    <row r="140" spans="2:10" x14ac:dyDescent="0.25">
      <c r="B140" s="2">
        <v>14</v>
      </c>
      <c r="C140" s="3" t="s">
        <v>2</v>
      </c>
      <c r="E140" s="78" t="s">
        <v>137</v>
      </c>
      <c r="F140" s="1"/>
    </row>
    <row r="141" spans="2:10" x14ac:dyDescent="0.25">
      <c r="E141" s="78" t="s">
        <v>138</v>
      </c>
      <c r="F141" s="1"/>
    </row>
    <row r="142" spans="2:10" ht="16.5" thickBot="1" x14ac:dyDescent="0.3">
      <c r="E142" s="78" t="s">
        <v>139</v>
      </c>
      <c r="F142" s="1"/>
    </row>
    <row r="143" spans="2:10" x14ac:dyDescent="0.25">
      <c r="E143" s="238" t="s">
        <v>72</v>
      </c>
      <c r="F143" s="239"/>
      <c r="G143" s="102">
        <v>20000</v>
      </c>
    </row>
    <row r="144" spans="2:10" x14ac:dyDescent="0.25">
      <c r="E144" s="240" t="s">
        <v>140</v>
      </c>
      <c r="F144" s="241"/>
      <c r="G144" s="103">
        <v>46000</v>
      </c>
    </row>
    <row r="145" spans="2:10" ht="16.5" thickBot="1" x14ac:dyDescent="0.3">
      <c r="E145" s="242" t="s">
        <v>141</v>
      </c>
      <c r="F145" s="243"/>
      <c r="G145" s="104">
        <v>40000</v>
      </c>
    </row>
    <row r="146" spans="2:10" x14ac:dyDescent="0.25">
      <c r="E146" s="78" t="s">
        <v>142</v>
      </c>
      <c r="F146" s="1"/>
    </row>
    <row r="147" spans="2:10" x14ac:dyDescent="0.25">
      <c r="E147" s="78" t="s">
        <v>143</v>
      </c>
      <c r="F147" s="1"/>
    </row>
    <row r="148" spans="2:10" x14ac:dyDescent="0.25">
      <c r="E148" s="78" t="s">
        <v>144</v>
      </c>
      <c r="F148" s="1"/>
    </row>
    <row r="149" spans="2:10" x14ac:dyDescent="0.25">
      <c r="E149" s="6" t="s">
        <v>191</v>
      </c>
      <c r="F149" s="6"/>
    </row>
    <row r="150" spans="2:10" x14ac:dyDescent="0.25">
      <c r="E150" s="1" t="s">
        <v>11</v>
      </c>
      <c r="F150" s="1"/>
      <c r="G150" s="42">
        <v>20000</v>
      </c>
    </row>
    <row r="151" spans="2:10" ht="16.5" thickBot="1" x14ac:dyDescent="0.3">
      <c r="E151" s="1" t="s">
        <v>12</v>
      </c>
      <c r="F151" s="1"/>
      <c r="G151" s="43">
        <v>22000</v>
      </c>
    </row>
    <row r="152" spans="2:10" ht="16.5" thickBot="1" x14ac:dyDescent="0.3">
      <c r="E152" s="1" t="s">
        <v>13</v>
      </c>
      <c r="F152" s="1"/>
      <c r="G152" s="46">
        <f>+G150-G151</f>
        <v>-2000</v>
      </c>
    </row>
    <row r="153" spans="2:10" ht="21" customHeight="1" x14ac:dyDescent="0.25">
      <c r="B153" s="2">
        <v>15</v>
      </c>
      <c r="C153" s="3" t="s">
        <v>0</v>
      </c>
      <c r="E153" s="40" t="s">
        <v>14</v>
      </c>
      <c r="F153" s="40"/>
    </row>
    <row r="154" spans="2:10" x14ac:dyDescent="0.25">
      <c r="E154" s="40" t="s">
        <v>15</v>
      </c>
      <c r="F154" s="42">
        <v>30000</v>
      </c>
    </row>
    <row r="155" spans="2:10" ht="16.5" thickBot="1" x14ac:dyDescent="0.3">
      <c r="E155" s="40" t="s">
        <v>16</v>
      </c>
      <c r="F155" s="43">
        <v>25000</v>
      </c>
    </row>
    <row r="156" spans="2:10" x14ac:dyDescent="0.25">
      <c r="E156" s="40" t="s">
        <v>5</v>
      </c>
      <c r="F156" s="41">
        <f>SUM(F154:F155)</f>
        <v>55000</v>
      </c>
    </row>
    <row r="157" spans="2:10" ht="16.5" thickBot="1" x14ac:dyDescent="0.3">
      <c r="E157" s="40" t="s">
        <v>17</v>
      </c>
      <c r="F157" s="43">
        <v>40000</v>
      </c>
    </row>
    <row r="158" spans="2:10" ht="16.5" thickBot="1" x14ac:dyDescent="0.3">
      <c r="E158" s="40" t="s">
        <v>4</v>
      </c>
      <c r="F158" s="47">
        <f>+F156-F157</f>
        <v>15000</v>
      </c>
    </row>
    <row r="159" spans="2:10" ht="8.25" customHeight="1" x14ac:dyDescent="0.25">
      <c r="E159" s="40"/>
      <c r="F159" s="40"/>
      <c r="J159" s="48"/>
    </row>
    <row r="160" spans="2:10" ht="16.5" thickBot="1" x14ac:dyDescent="0.3">
      <c r="B160" s="2">
        <v>16</v>
      </c>
      <c r="C160" s="3" t="s">
        <v>3</v>
      </c>
      <c r="E160" s="49" t="s">
        <v>45</v>
      </c>
      <c r="F160" s="49"/>
      <c r="G160" s="30"/>
      <c r="H160" s="30"/>
      <c r="I160" s="30"/>
      <c r="J160" s="30"/>
    </row>
    <row r="161" spans="2:10" ht="18.75" customHeight="1" x14ac:dyDescent="0.25">
      <c r="D161" s="76">
        <v>1</v>
      </c>
      <c r="E161" s="226" t="s">
        <v>94</v>
      </c>
      <c r="F161" s="226"/>
      <c r="G161" s="226"/>
      <c r="H161" s="226"/>
      <c r="I161" s="227"/>
    </row>
    <row r="162" spans="2:10" ht="18.75" customHeight="1" x14ac:dyDescent="0.25">
      <c r="D162" s="77">
        <v>2</v>
      </c>
      <c r="E162" s="74" t="s">
        <v>95</v>
      </c>
      <c r="F162" s="74"/>
      <c r="G162" s="71"/>
      <c r="H162" s="61"/>
      <c r="I162" s="62">
        <v>24000</v>
      </c>
    </row>
    <row r="163" spans="2:10" ht="18.75" customHeight="1" thickBot="1" x14ac:dyDescent="0.3">
      <c r="D163" s="77">
        <v>3</v>
      </c>
      <c r="E163" s="74" t="s">
        <v>20</v>
      </c>
      <c r="F163" s="74"/>
      <c r="G163" s="71"/>
      <c r="H163" s="61"/>
      <c r="I163" s="51">
        <v>4000</v>
      </c>
    </row>
    <row r="164" spans="2:10" ht="18.75" customHeight="1" x14ac:dyDescent="0.25">
      <c r="D164" s="77">
        <v>4</v>
      </c>
      <c r="E164" s="74" t="s">
        <v>21</v>
      </c>
      <c r="F164" s="74"/>
      <c r="G164" s="71"/>
      <c r="H164" s="61"/>
      <c r="I164" s="73">
        <f>+I162-I163</f>
        <v>20000</v>
      </c>
    </row>
    <row r="165" spans="2:10" ht="18.75" customHeight="1" x14ac:dyDescent="0.25">
      <c r="D165" s="77" t="s">
        <v>56</v>
      </c>
      <c r="E165" s="74" t="s">
        <v>22</v>
      </c>
      <c r="F165" s="74"/>
      <c r="G165" s="71"/>
      <c r="H165" s="61"/>
      <c r="I165" s="21"/>
    </row>
    <row r="166" spans="2:10" ht="18.75" customHeight="1" x14ac:dyDescent="0.25">
      <c r="D166" s="77" t="s">
        <v>36</v>
      </c>
      <c r="E166" s="74" t="s">
        <v>105</v>
      </c>
      <c r="F166" s="74"/>
      <c r="G166" s="105" t="s">
        <v>106</v>
      </c>
      <c r="H166" s="63">
        <v>16000</v>
      </c>
      <c r="I166" s="64"/>
    </row>
    <row r="167" spans="2:10" ht="18.75" customHeight="1" x14ac:dyDescent="0.25">
      <c r="D167" s="77" t="s">
        <v>37</v>
      </c>
      <c r="E167" s="74" t="s">
        <v>24</v>
      </c>
      <c r="F167" s="74"/>
      <c r="G167" s="105" t="s">
        <v>106</v>
      </c>
      <c r="H167" s="63">
        <v>40000</v>
      </c>
      <c r="I167" s="64"/>
    </row>
    <row r="168" spans="2:10" ht="18.75" customHeight="1" thickBot="1" x14ac:dyDescent="0.3">
      <c r="D168" s="217" t="s">
        <v>38</v>
      </c>
      <c r="E168" s="75" t="s">
        <v>104</v>
      </c>
      <c r="F168" s="75"/>
      <c r="G168" s="72"/>
      <c r="H168" s="65"/>
      <c r="I168" s="97">
        <f>+I164</f>
        <v>20000</v>
      </c>
    </row>
    <row r="169" spans="2:10" ht="18.75" customHeight="1" thickBot="1" x14ac:dyDescent="0.3">
      <c r="D169" s="223" t="s">
        <v>39</v>
      </c>
      <c r="E169" s="75" t="s">
        <v>102</v>
      </c>
      <c r="F169" s="75"/>
      <c r="G169" s="72"/>
      <c r="H169" s="65"/>
      <c r="I169" s="97">
        <v>0</v>
      </c>
    </row>
    <row r="170" spans="2:10" ht="12" customHeight="1" x14ac:dyDescent="0.25">
      <c r="E170" s="1" t="s">
        <v>103</v>
      </c>
      <c r="F170" s="1"/>
      <c r="I170" s="50"/>
    </row>
    <row r="171" spans="2:10" ht="12" customHeight="1" x14ac:dyDescent="0.25">
      <c r="E171" s="1"/>
      <c r="F171" s="1"/>
      <c r="I171" s="50"/>
    </row>
    <row r="172" spans="2:10" x14ac:dyDescent="0.25">
      <c r="B172" s="2">
        <v>17</v>
      </c>
      <c r="C172" s="3" t="s">
        <v>2</v>
      </c>
      <c r="E172" s="49" t="s">
        <v>30</v>
      </c>
      <c r="F172" s="49"/>
      <c r="G172" s="30"/>
      <c r="H172" s="30"/>
      <c r="I172" s="30"/>
      <c r="J172" s="30"/>
    </row>
    <row r="173" spans="2:10" x14ac:dyDescent="0.25">
      <c r="E173" s="78" t="s">
        <v>149</v>
      </c>
      <c r="F173" s="1"/>
      <c r="H173" s="30"/>
      <c r="I173" s="30"/>
      <c r="J173" s="30"/>
    </row>
    <row r="174" spans="2:10" x14ac:dyDescent="0.25">
      <c r="E174" s="78" t="s">
        <v>150</v>
      </c>
      <c r="F174" s="1"/>
      <c r="H174" s="30"/>
      <c r="I174" s="30"/>
      <c r="J174" s="30"/>
    </row>
    <row r="175" spans="2:10" ht="16.5" thickBot="1" x14ac:dyDescent="0.3">
      <c r="E175" s="78" t="s">
        <v>148</v>
      </c>
      <c r="F175" s="1"/>
      <c r="H175" s="30"/>
      <c r="I175" s="30"/>
      <c r="J175" s="30"/>
    </row>
    <row r="176" spans="2:10" ht="16.5" customHeight="1" x14ac:dyDescent="0.25">
      <c r="E176" s="182"/>
      <c r="F176" s="160" t="s">
        <v>124</v>
      </c>
      <c r="G176" s="236" t="s">
        <v>145</v>
      </c>
      <c r="H176" s="237"/>
      <c r="I176" s="30"/>
      <c r="J176" s="30"/>
    </row>
    <row r="177" spans="2:10" x14ac:dyDescent="0.25">
      <c r="E177" s="169" t="s">
        <v>72</v>
      </c>
      <c r="F177" s="183">
        <v>100000</v>
      </c>
      <c r="G177" s="244">
        <v>100000</v>
      </c>
      <c r="H177" s="245"/>
      <c r="I177" s="30"/>
      <c r="J177" s="30"/>
    </row>
    <row r="178" spans="2:10" ht="16.5" thickBot="1" x14ac:dyDescent="0.3">
      <c r="E178" s="145" t="s">
        <v>146</v>
      </c>
      <c r="F178" s="184">
        <v>70000</v>
      </c>
      <c r="G178" s="246">
        <v>96000</v>
      </c>
      <c r="H178" s="247"/>
      <c r="I178" s="30"/>
      <c r="J178" s="30"/>
    </row>
    <row r="179" spans="2:10" x14ac:dyDescent="0.25">
      <c r="E179" s="78" t="s">
        <v>147</v>
      </c>
      <c r="F179" s="1"/>
      <c r="H179" s="30"/>
      <c r="I179" s="30"/>
      <c r="J179" s="30"/>
    </row>
    <row r="180" spans="2:10" ht="12.75" customHeight="1" thickBot="1" x14ac:dyDescent="0.3">
      <c r="E180" s="49"/>
      <c r="F180" s="49"/>
      <c r="G180" s="30"/>
      <c r="H180" s="30"/>
      <c r="I180" s="30"/>
      <c r="J180" s="30"/>
    </row>
    <row r="181" spans="2:10" x14ac:dyDescent="0.25">
      <c r="D181" s="76">
        <v>1</v>
      </c>
      <c r="E181" s="226" t="s">
        <v>94</v>
      </c>
      <c r="F181" s="226"/>
      <c r="G181" s="226"/>
      <c r="H181" s="226"/>
      <c r="I181" s="227"/>
    </row>
    <row r="182" spans="2:10" x14ac:dyDescent="0.25">
      <c r="D182" s="77">
        <v>2</v>
      </c>
      <c r="E182" s="74" t="s">
        <v>95</v>
      </c>
      <c r="F182" s="74"/>
      <c r="G182" s="71"/>
      <c r="H182" s="61"/>
      <c r="I182" s="62">
        <v>180000</v>
      </c>
    </row>
    <row r="183" spans="2:10" ht="16.5" thickBot="1" x14ac:dyDescent="0.3">
      <c r="D183" s="77">
        <v>3</v>
      </c>
      <c r="E183" s="74" t="s">
        <v>20</v>
      </c>
      <c r="F183" s="74"/>
      <c r="G183" s="71"/>
      <c r="H183" s="61"/>
      <c r="I183" s="51">
        <v>100000</v>
      </c>
    </row>
    <row r="184" spans="2:10" x14ac:dyDescent="0.25">
      <c r="D184" s="77">
        <v>4</v>
      </c>
      <c r="E184" s="74" t="s">
        <v>21</v>
      </c>
      <c r="F184" s="74"/>
      <c r="G184" s="71"/>
      <c r="H184" s="61"/>
      <c r="I184" s="73">
        <f>+I182-I183</f>
        <v>80000</v>
      </c>
    </row>
    <row r="185" spans="2:10" x14ac:dyDescent="0.25">
      <c r="D185" s="77" t="s">
        <v>56</v>
      </c>
      <c r="E185" s="74" t="s">
        <v>22</v>
      </c>
      <c r="F185" s="74"/>
      <c r="G185" s="71"/>
      <c r="H185" s="61"/>
      <c r="I185" s="21"/>
    </row>
    <row r="186" spans="2:10" x14ac:dyDescent="0.25">
      <c r="D186" s="77" t="s">
        <v>36</v>
      </c>
      <c r="E186" s="74" t="s">
        <v>105</v>
      </c>
      <c r="F186" s="74"/>
      <c r="G186" s="105" t="s">
        <v>106</v>
      </c>
      <c r="H186" s="63">
        <v>70000</v>
      </c>
      <c r="I186" s="64"/>
    </row>
    <row r="187" spans="2:10" x14ac:dyDescent="0.25">
      <c r="D187" s="77" t="s">
        <v>37</v>
      </c>
      <c r="E187" s="74" t="s">
        <v>24</v>
      </c>
      <c r="F187" s="74"/>
      <c r="G187" s="105" t="s">
        <v>106</v>
      </c>
      <c r="H187" s="63">
        <v>96000</v>
      </c>
      <c r="I187" s="64"/>
    </row>
    <row r="188" spans="2:10" ht="16.5" thickBot="1" x14ac:dyDescent="0.3">
      <c r="D188" s="217" t="s">
        <v>38</v>
      </c>
      <c r="E188" s="75" t="s">
        <v>104</v>
      </c>
      <c r="F188" s="75"/>
      <c r="G188" s="72"/>
      <c r="H188" s="65"/>
      <c r="I188" s="97">
        <f>+I184</f>
        <v>80000</v>
      </c>
    </row>
    <row r="189" spans="2:10" ht="16.5" thickBot="1" x14ac:dyDescent="0.3">
      <c r="D189" s="223" t="s">
        <v>39</v>
      </c>
      <c r="E189" s="75" t="s">
        <v>102</v>
      </c>
      <c r="F189" s="75"/>
      <c r="G189" s="72"/>
      <c r="H189" s="65"/>
      <c r="I189" s="97">
        <v>0</v>
      </c>
    </row>
    <row r="190" spans="2:10" x14ac:dyDescent="0.25">
      <c r="E190" s="1" t="s">
        <v>107</v>
      </c>
      <c r="F190" s="1"/>
      <c r="I190" s="50"/>
    </row>
    <row r="191" spans="2:10" ht="6" customHeight="1" x14ac:dyDescent="0.25">
      <c r="E191" s="1"/>
      <c r="F191" s="1"/>
      <c r="I191" s="50"/>
    </row>
    <row r="192" spans="2:10" x14ac:dyDescent="0.25">
      <c r="B192" s="2">
        <v>18</v>
      </c>
      <c r="C192" s="3" t="s">
        <v>1</v>
      </c>
      <c r="E192" s="39" t="s">
        <v>29</v>
      </c>
      <c r="F192" s="39"/>
      <c r="G192" s="29"/>
      <c r="H192" s="30"/>
      <c r="I192" s="30"/>
      <c r="J192" s="31"/>
    </row>
    <row r="193" spans="2:10" x14ac:dyDescent="0.25">
      <c r="E193" s="40" t="s">
        <v>18</v>
      </c>
      <c r="F193" s="40"/>
      <c r="G193" s="4"/>
      <c r="H193" s="4"/>
      <c r="J193" s="41"/>
    </row>
    <row r="194" spans="2:10" x14ac:dyDescent="0.25">
      <c r="E194" s="40" t="s">
        <v>19</v>
      </c>
      <c r="F194" s="40"/>
      <c r="H194" s="42">
        <v>16000</v>
      </c>
    </row>
    <row r="195" spans="2:10" ht="16.5" thickBot="1" x14ac:dyDescent="0.3">
      <c r="E195" s="40" t="s">
        <v>20</v>
      </c>
      <c r="F195" s="40"/>
      <c r="H195" s="43">
        <v>5000</v>
      </c>
    </row>
    <row r="196" spans="2:10" x14ac:dyDescent="0.25">
      <c r="E196" s="40" t="s">
        <v>21</v>
      </c>
      <c r="F196" s="40"/>
      <c r="H196" s="41">
        <f>+H194-H195</f>
        <v>11000</v>
      </c>
    </row>
    <row r="197" spans="2:10" x14ac:dyDescent="0.25">
      <c r="E197" s="40" t="s">
        <v>22</v>
      </c>
      <c r="F197" s="40"/>
      <c r="H197" s="41"/>
    </row>
    <row r="198" spans="2:10" x14ac:dyDescent="0.25">
      <c r="E198" s="40" t="s">
        <v>23</v>
      </c>
      <c r="F198" s="107" t="s">
        <v>106</v>
      </c>
      <c r="G198" s="41">
        <v>7000</v>
      </c>
    </row>
    <row r="199" spans="2:10" ht="16.5" thickBot="1" x14ac:dyDescent="0.3">
      <c r="E199" s="40" t="s">
        <v>24</v>
      </c>
      <c r="F199" s="107" t="s">
        <v>106</v>
      </c>
      <c r="G199" s="41">
        <v>10000</v>
      </c>
    </row>
    <row r="200" spans="2:10" ht="16.5" thickBot="1" x14ac:dyDescent="0.3">
      <c r="E200" s="108" t="s">
        <v>25</v>
      </c>
      <c r="F200" s="108"/>
      <c r="G200" s="109"/>
      <c r="H200" s="110">
        <v>11000</v>
      </c>
    </row>
    <row r="201" spans="2:10" ht="7.5" customHeight="1" x14ac:dyDescent="0.25">
      <c r="E201" s="1"/>
      <c r="F201" s="1"/>
      <c r="I201" s="50"/>
    </row>
    <row r="202" spans="2:10" x14ac:dyDescent="0.25">
      <c r="B202" s="2">
        <v>19</v>
      </c>
      <c r="C202" s="3" t="s">
        <v>2</v>
      </c>
      <c r="E202" s="1" t="s">
        <v>47</v>
      </c>
      <c r="F202" s="1"/>
      <c r="I202" s="50"/>
    </row>
    <row r="203" spans="2:10" x14ac:dyDescent="0.25">
      <c r="E203" s="1" t="s">
        <v>48</v>
      </c>
      <c r="F203" s="1"/>
      <c r="I203" s="50"/>
    </row>
    <row r="204" spans="2:10" ht="8.25" customHeight="1" x14ac:dyDescent="0.25">
      <c r="E204" s="1"/>
      <c r="F204" s="1"/>
      <c r="I204" s="50"/>
    </row>
    <row r="205" spans="2:10" x14ac:dyDescent="0.25">
      <c r="B205" s="2">
        <v>20</v>
      </c>
      <c r="E205" s="1" t="s">
        <v>108</v>
      </c>
      <c r="F205" s="1"/>
      <c r="I205" s="50"/>
    </row>
    <row r="206" spans="2:10" x14ac:dyDescent="0.25">
      <c r="E206" s="40" t="s">
        <v>109</v>
      </c>
      <c r="F206" s="42">
        <v>50000</v>
      </c>
      <c r="H206" s="42"/>
      <c r="I206" s="50"/>
    </row>
    <row r="207" spans="2:10" ht="16.5" thickBot="1" x14ac:dyDescent="0.3">
      <c r="E207" s="40" t="s">
        <v>110</v>
      </c>
      <c r="F207" s="42">
        <v>30000</v>
      </c>
      <c r="H207" s="42"/>
      <c r="I207" s="50"/>
    </row>
    <row r="208" spans="2:10" ht="16.5" thickBot="1" x14ac:dyDescent="0.3">
      <c r="E208" s="40"/>
      <c r="F208" s="47">
        <f>SUM(F206:F207)</f>
        <v>80000</v>
      </c>
      <c r="H208" s="42"/>
      <c r="I208" s="50"/>
    </row>
    <row r="209" spans="2:9" x14ac:dyDescent="0.25">
      <c r="E209" s="1" t="s">
        <v>111</v>
      </c>
      <c r="F209" s="42"/>
      <c r="I209" s="50"/>
    </row>
    <row r="210" spans="2:9" x14ac:dyDescent="0.25">
      <c r="E210" s="1" t="s">
        <v>112</v>
      </c>
      <c r="F210" s="42">
        <v>30000</v>
      </c>
      <c r="I210" s="50"/>
    </row>
    <row r="211" spans="2:9" x14ac:dyDescent="0.25">
      <c r="E211" s="1" t="s">
        <v>113</v>
      </c>
      <c r="F211" s="42">
        <v>5000</v>
      </c>
      <c r="I211" s="50"/>
    </row>
    <row r="212" spans="2:9" ht="16.5" thickBot="1" x14ac:dyDescent="0.3">
      <c r="E212" s="1"/>
      <c r="F212" s="43">
        <v>18</v>
      </c>
      <c r="G212" s="98">
        <f>+F212*F211</f>
        <v>90000</v>
      </c>
      <c r="I212" s="50"/>
    </row>
    <row r="213" spans="2:9" ht="16.5" thickBot="1" x14ac:dyDescent="0.3">
      <c r="E213" s="1" t="s">
        <v>109</v>
      </c>
      <c r="F213" s="42"/>
      <c r="G213" s="98">
        <v>50000</v>
      </c>
      <c r="I213" s="50"/>
    </row>
    <row r="214" spans="2:9" ht="16.5" thickBot="1" x14ac:dyDescent="0.3">
      <c r="E214" s="1" t="s">
        <v>114</v>
      </c>
      <c r="F214" s="42"/>
      <c r="G214" s="111">
        <v>40000</v>
      </c>
      <c r="I214" s="50"/>
    </row>
    <row r="215" spans="2:9" ht="16.5" customHeight="1" x14ac:dyDescent="0.25">
      <c r="E215" s="1" t="s">
        <v>151</v>
      </c>
      <c r="F215" s="42"/>
      <c r="G215" s="98"/>
      <c r="I215" s="50"/>
    </row>
    <row r="216" spans="2:9" ht="16.5" customHeight="1" x14ac:dyDescent="0.25">
      <c r="E216" s="1" t="s">
        <v>155</v>
      </c>
      <c r="F216" s="42"/>
      <c r="G216" s="98"/>
      <c r="I216" s="50"/>
    </row>
    <row r="217" spans="2:9" ht="16.5" customHeight="1" x14ac:dyDescent="0.25">
      <c r="E217" s="1" t="s">
        <v>159</v>
      </c>
      <c r="F217" s="42"/>
      <c r="G217" s="98"/>
      <c r="I217" s="50"/>
    </row>
    <row r="218" spans="2:9" ht="16.5" customHeight="1" x14ac:dyDescent="0.25">
      <c r="E218" s="1" t="s">
        <v>152</v>
      </c>
      <c r="F218" s="42"/>
      <c r="G218" s="98"/>
      <c r="I218" s="50"/>
    </row>
    <row r="219" spans="2:9" ht="16.5" customHeight="1" x14ac:dyDescent="0.25">
      <c r="E219" s="1" t="s">
        <v>156</v>
      </c>
      <c r="F219" s="42"/>
      <c r="G219" s="98"/>
      <c r="I219" s="50"/>
    </row>
    <row r="220" spans="2:9" ht="16.5" customHeight="1" x14ac:dyDescent="0.25">
      <c r="E220" s="4" t="s">
        <v>158</v>
      </c>
      <c r="F220" s="42"/>
      <c r="G220" s="98"/>
      <c r="I220" s="50"/>
    </row>
    <row r="221" spans="2:9" ht="16.5" customHeight="1" x14ac:dyDescent="0.25">
      <c r="E221" s="4" t="s">
        <v>160</v>
      </c>
      <c r="F221" s="42"/>
      <c r="G221" s="98"/>
      <c r="I221" s="50"/>
    </row>
    <row r="222" spans="2:9" ht="16.5" customHeight="1" x14ac:dyDescent="0.25">
      <c r="E222" s="1" t="s">
        <v>153</v>
      </c>
      <c r="F222" s="42"/>
      <c r="G222" s="98"/>
      <c r="I222" s="50"/>
    </row>
    <row r="223" spans="2:9" ht="16.5" customHeight="1" x14ac:dyDescent="0.25">
      <c r="E223" s="1" t="s">
        <v>157</v>
      </c>
      <c r="F223" s="42"/>
      <c r="G223" s="98"/>
      <c r="I223" s="50"/>
    </row>
    <row r="224" spans="2:9" x14ac:dyDescent="0.25">
      <c r="B224" s="2">
        <v>21</v>
      </c>
      <c r="C224" s="3" t="s">
        <v>2</v>
      </c>
      <c r="E224" s="1" t="s">
        <v>154</v>
      </c>
      <c r="F224" s="42"/>
    </row>
    <row r="225" spans="2:6" x14ac:dyDescent="0.25">
      <c r="B225" s="2">
        <v>22</v>
      </c>
      <c r="C225" s="3" t="s">
        <v>1</v>
      </c>
      <c r="E225" s="40" t="s">
        <v>161</v>
      </c>
    </row>
    <row r="226" spans="2:6" x14ac:dyDescent="0.25">
      <c r="B226" s="2">
        <v>23</v>
      </c>
      <c r="C226" s="3" t="s">
        <v>0</v>
      </c>
    </row>
    <row r="227" spans="2:6" x14ac:dyDescent="0.25">
      <c r="B227" s="2">
        <v>24</v>
      </c>
      <c r="C227" s="3" t="s">
        <v>1</v>
      </c>
    </row>
    <row r="228" spans="2:6" x14ac:dyDescent="0.25">
      <c r="B228" s="2">
        <v>25</v>
      </c>
      <c r="C228" s="3" t="s">
        <v>0</v>
      </c>
      <c r="E228" s="40" t="s">
        <v>49</v>
      </c>
      <c r="F228" s="40"/>
    </row>
    <row r="229" spans="2:6" x14ac:dyDescent="0.25">
      <c r="E229" s="40" t="s">
        <v>165</v>
      </c>
      <c r="F229" s="40"/>
    </row>
    <row r="230" spans="2:6" x14ac:dyDescent="0.25">
      <c r="E230" s="40" t="s">
        <v>163</v>
      </c>
      <c r="F230" s="40"/>
    </row>
    <row r="231" spans="2:6" x14ac:dyDescent="0.25">
      <c r="E231" s="40" t="s">
        <v>166</v>
      </c>
      <c r="F231" s="40"/>
    </row>
    <row r="232" spans="2:6" x14ac:dyDescent="0.25">
      <c r="E232" s="40" t="s">
        <v>162</v>
      </c>
      <c r="F232" s="40"/>
    </row>
    <row r="233" spans="2:6" x14ac:dyDescent="0.25">
      <c r="E233" s="40" t="s">
        <v>164</v>
      </c>
      <c r="F233" s="40"/>
    </row>
    <row r="234" spans="2:6" ht="9" customHeight="1" x14ac:dyDescent="0.25">
      <c r="E234" s="40"/>
      <c r="F234" s="40"/>
    </row>
    <row r="235" spans="2:6" x14ac:dyDescent="0.25">
      <c r="B235" s="2">
        <v>26</v>
      </c>
      <c r="C235" s="3" t="s">
        <v>0</v>
      </c>
      <c r="E235" s="40" t="s">
        <v>50</v>
      </c>
      <c r="F235" s="40"/>
    </row>
    <row r="236" spans="2:6" ht="13.9" customHeight="1" x14ac:dyDescent="0.25">
      <c r="B236" s="2">
        <v>27</v>
      </c>
      <c r="C236" s="3" t="s">
        <v>3</v>
      </c>
      <c r="E236" s="40" t="s">
        <v>51</v>
      </c>
    </row>
    <row r="238" spans="2:6" s="140" customFormat="1" ht="18.75" x14ac:dyDescent="0.25">
      <c r="B238" s="135"/>
      <c r="C238" s="136"/>
      <c r="D238" s="137"/>
      <c r="E238" s="138" t="s">
        <v>167</v>
      </c>
      <c r="F238" s="139"/>
    </row>
    <row r="239" spans="2:6" s="140" customFormat="1" ht="18.75" x14ac:dyDescent="0.25">
      <c r="B239" s="135"/>
      <c r="C239" s="136"/>
      <c r="D239" s="137"/>
      <c r="E239" s="141" t="s">
        <v>192</v>
      </c>
      <c r="F239" s="139"/>
    </row>
    <row r="240" spans="2:6" s="140" customFormat="1" ht="18.75" x14ac:dyDescent="0.25">
      <c r="B240" s="135"/>
      <c r="C240" s="136"/>
      <c r="D240" s="137"/>
      <c r="E240" s="141" t="s">
        <v>168</v>
      </c>
      <c r="F240" s="141" t="s">
        <v>169</v>
      </c>
    </row>
    <row r="241" spans="2:6" s="140" customFormat="1" ht="18.75" x14ac:dyDescent="0.25">
      <c r="B241" s="135"/>
      <c r="C241" s="136"/>
      <c r="D241" s="137"/>
      <c r="E241" s="142" t="s">
        <v>196</v>
      </c>
      <c r="F241" s="139"/>
    </row>
    <row r="242" spans="2:6" s="140" customFormat="1" ht="18.75" x14ac:dyDescent="0.25">
      <c r="B242" s="135"/>
      <c r="C242" s="136"/>
      <c r="D242" s="137"/>
      <c r="E242" s="143" t="s">
        <v>170</v>
      </c>
      <c r="F242" s="139"/>
    </row>
    <row r="243" spans="2:6" s="140" customFormat="1" ht="18.75" x14ac:dyDescent="0.25">
      <c r="B243" s="135"/>
      <c r="C243" s="136"/>
      <c r="D243" s="137"/>
      <c r="E243" s="142" t="s">
        <v>197</v>
      </c>
      <c r="F243" s="139"/>
    </row>
    <row r="244" spans="2:6" s="140" customFormat="1" ht="18.75" x14ac:dyDescent="0.25">
      <c r="B244" s="135"/>
      <c r="C244" s="136"/>
      <c r="D244" s="137"/>
      <c r="E244" s="143" t="s">
        <v>171</v>
      </c>
      <c r="F244" s="139"/>
    </row>
    <row r="245" spans="2:6" s="140" customFormat="1" ht="18.75" x14ac:dyDescent="0.25">
      <c r="B245" s="135"/>
      <c r="C245" s="136"/>
      <c r="D245" s="137"/>
      <c r="E245" s="141" t="s">
        <v>172</v>
      </c>
      <c r="F245" s="139"/>
    </row>
    <row r="246" spans="2:6" s="140" customFormat="1" ht="18.75" x14ac:dyDescent="0.25">
      <c r="B246" s="135"/>
      <c r="C246" s="136"/>
      <c r="D246" s="137"/>
      <c r="E246" s="141" t="s">
        <v>193</v>
      </c>
      <c r="F246" s="139"/>
    </row>
    <row r="247" spans="2:6" s="140" customFormat="1" ht="18.75" x14ac:dyDescent="0.25">
      <c r="B247" s="135"/>
      <c r="C247" s="137"/>
      <c r="D247" s="144"/>
      <c r="E247" s="141" t="s">
        <v>173</v>
      </c>
      <c r="F247" s="139"/>
    </row>
    <row r="248" spans="2:6" s="140" customFormat="1" ht="18.75" x14ac:dyDescent="0.25">
      <c r="B248" s="135"/>
      <c r="C248" s="136"/>
      <c r="D248" s="137"/>
      <c r="E248" s="141" t="s">
        <v>174</v>
      </c>
      <c r="F248" s="139"/>
    </row>
    <row r="249" spans="2:6" s="140" customFormat="1" ht="18.75" x14ac:dyDescent="0.25">
      <c r="B249" s="135"/>
      <c r="C249" s="136"/>
      <c r="D249" s="137"/>
      <c r="E249" s="141" t="s">
        <v>175</v>
      </c>
      <c r="F249" s="139"/>
    </row>
    <row r="250" spans="2:6" s="140" customFormat="1" ht="18.75" x14ac:dyDescent="0.25">
      <c r="B250" s="135"/>
      <c r="C250" s="136"/>
      <c r="D250" s="137"/>
      <c r="E250" s="141" t="s">
        <v>194</v>
      </c>
      <c r="F250" s="139"/>
    </row>
    <row r="251" spans="2:6" s="140" customFormat="1" ht="18.75" x14ac:dyDescent="0.25">
      <c r="B251" s="135"/>
      <c r="C251" s="136"/>
      <c r="D251" s="137"/>
      <c r="E251" s="141" t="s">
        <v>176</v>
      </c>
      <c r="F251" s="139"/>
    </row>
    <row r="252" spans="2:6" s="140" customFormat="1" ht="18.75" x14ac:dyDescent="0.25">
      <c r="B252" s="135"/>
      <c r="C252" s="136"/>
      <c r="D252" s="137"/>
      <c r="E252" s="141" t="s">
        <v>177</v>
      </c>
      <c r="F252" s="139"/>
    </row>
    <row r="253" spans="2:6" s="140" customFormat="1" ht="18.75" x14ac:dyDescent="0.25">
      <c r="B253" s="135"/>
      <c r="C253" s="136"/>
      <c r="D253" s="137"/>
      <c r="E253" s="141" t="s">
        <v>178</v>
      </c>
      <c r="F253" s="139"/>
    </row>
    <row r="254" spans="2:6" s="140" customFormat="1" ht="18.75" x14ac:dyDescent="0.25">
      <c r="B254" s="135"/>
      <c r="C254" s="136"/>
      <c r="D254" s="137"/>
      <c r="E254" s="141" t="s">
        <v>179</v>
      </c>
      <c r="F254" s="139"/>
    </row>
    <row r="255" spans="2:6" s="140" customFormat="1" ht="18.75" x14ac:dyDescent="0.25">
      <c r="B255" s="135"/>
      <c r="C255" s="136"/>
      <c r="D255" s="137"/>
      <c r="E255" s="141" t="s">
        <v>180</v>
      </c>
      <c r="F255" s="139"/>
    </row>
    <row r="256" spans="2:6" s="140" customFormat="1" ht="18.75" x14ac:dyDescent="0.25">
      <c r="B256" s="135"/>
      <c r="C256" s="136"/>
      <c r="D256" s="137"/>
      <c r="E256" s="141" t="s">
        <v>181</v>
      </c>
      <c r="F256" s="139"/>
    </row>
    <row r="257" spans="2:6" s="140" customFormat="1" ht="18.75" x14ac:dyDescent="0.25">
      <c r="B257" s="135"/>
      <c r="C257" s="136"/>
      <c r="D257" s="137"/>
      <c r="E257" s="141" t="s">
        <v>195</v>
      </c>
      <c r="F257" s="139"/>
    </row>
    <row r="258" spans="2:6" s="140" customFormat="1" ht="18.75" x14ac:dyDescent="0.25">
      <c r="B258" s="135"/>
      <c r="C258" s="136"/>
      <c r="D258" s="137"/>
      <c r="E258" s="141" t="s">
        <v>182</v>
      </c>
      <c r="F258" s="139"/>
    </row>
    <row r="259" spans="2:6" s="140" customFormat="1" ht="18.75" x14ac:dyDescent="0.25">
      <c r="B259" s="135"/>
      <c r="C259" s="136"/>
      <c r="D259" s="137"/>
      <c r="E259" s="141" t="s">
        <v>183</v>
      </c>
      <c r="F259" s="139"/>
    </row>
    <row r="260" spans="2:6" s="140" customFormat="1" ht="18.75" x14ac:dyDescent="0.25">
      <c r="B260" s="135"/>
      <c r="C260" s="136"/>
      <c r="D260" s="137"/>
      <c r="E260" s="141" t="s">
        <v>184</v>
      </c>
      <c r="F260" s="139"/>
    </row>
    <row r="261" spans="2:6" s="140" customFormat="1" ht="18.75" x14ac:dyDescent="0.25">
      <c r="B261" s="135"/>
      <c r="C261" s="136"/>
      <c r="D261" s="137"/>
      <c r="E261" s="141" t="s">
        <v>185</v>
      </c>
      <c r="F261" s="139"/>
    </row>
    <row r="262" spans="2:6" s="140" customFormat="1" ht="18.75" x14ac:dyDescent="0.25">
      <c r="B262" s="135"/>
      <c r="C262" s="136"/>
      <c r="D262" s="137"/>
      <c r="E262" s="141" t="s">
        <v>186</v>
      </c>
      <c r="F262" s="139"/>
    </row>
    <row r="263" spans="2:6" s="140" customFormat="1" ht="18.75" x14ac:dyDescent="0.25">
      <c r="B263" s="135"/>
      <c r="C263" s="136"/>
      <c r="D263" s="137"/>
      <c r="E263" s="141" t="s">
        <v>187</v>
      </c>
      <c r="F263" s="139"/>
    </row>
    <row r="264" spans="2:6" s="140" customFormat="1" x14ac:dyDescent="0.25">
      <c r="B264" s="135"/>
      <c r="C264" s="136"/>
      <c r="D264" s="137"/>
      <c r="E264" s="144" t="s">
        <v>188</v>
      </c>
      <c r="F264" s="144"/>
    </row>
  </sheetData>
  <mergeCells count="14">
    <mergeCell ref="E181:I181"/>
    <mergeCell ref="E126:I126"/>
    <mergeCell ref="H64:J64"/>
    <mergeCell ref="E44:I44"/>
    <mergeCell ref="E54:I54"/>
    <mergeCell ref="E161:I161"/>
    <mergeCell ref="H85:J85"/>
    <mergeCell ref="E143:F143"/>
    <mergeCell ref="E144:F144"/>
    <mergeCell ref="E145:F145"/>
    <mergeCell ref="G176:H176"/>
    <mergeCell ref="G177:H177"/>
    <mergeCell ref="G178:H178"/>
    <mergeCell ref="E64:G64"/>
  </mergeCells>
  <phoneticPr fontId="0" type="noConversion"/>
  <printOptions gridLinesSet="0"/>
  <pageMargins left="0.6" right="0.6" top="0.6" bottom="0.5" header="0.4" footer="0.5"/>
  <pageSetup scale="98" orientation="portrait" horizontalDpi="4294967293" verticalDpi="4294967293" r:id="rId1"/>
  <headerFooter alignWithMargins="0">
    <oddHeader>&amp;C&amp;"Calibri,Bold"&amp;9&amp;F. &amp;R&amp;"Cambria,Bold"&amp;10Page &amp;P</oddHeader>
  </headerFooter>
  <rowBreaks count="5" manualBreakCount="5">
    <brk id="42" max="16383" man="1"/>
    <brk id="83" max="16383" man="1"/>
    <brk id="127" max="16383" man="1"/>
    <brk id="171" max="16383" man="1"/>
    <brk id="2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 </vt:lpstr>
      <vt:lpstr>'Sheet1 '!OLE_LINK1</vt:lpstr>
      <vt:lpstr>'Sheet1 '!OLE_LINK2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Godfrey</dc:creator>
  <cp:lastModifiedBy>hgodf</cp:lastModifiedBy>
  <cp:lastPrinted>2017-03-30T16:34:56Z</cp:lastPrinted>
  <dcterms:created xsi:type="dcterms:W3CDTF">1996-02-24T19:41:30Z</dcterms:created>
  <dcterms:modified xsi:type="dcterms:W3CDTF">2017-03-30T16:41:43Z</dcterms:modified>
</cp:coreProperties>
</file>