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36" windowWidth="21840" windowHeight="9528"/>
  </bookViews>
  <sheets>
    <sheet name="Self-Employment Tax" sheetId="1" r:id="rId1"/>
  </sheets>
  <definedNames>
    <definedName name="_xlnm.Print_Area" localSheetId="0">'Self-Employment Tax'!$A$1:$I$61</definedName>
  </definedNames>
  <calcPr calcId="145621"/>
</workbook>
</file>

<file path=xl/calcChain.xml><?xml version="1.0" encoding="utf-8"?>
<calcChain xmlns="http://schemas.openxmlformats.org/spreadsheetml/2006/main">
  <c r="H10" i="1" l="1"/>
  <c r="G7" i="1"/>
  <c r="E60" i="1" l="1"/>
  <c r="G58" i="1"/>
  <c r="G54" i="1"/>
  <c r="G50" i="1"/>
  <c r="E50" i="1"/>
  <c r="E48" i="1"/>
  <c r="E52" i="1" s="1"/>
  <c r="E51" i="1" s="1"/>
  <c r="G51" i="1" s="1"/>
  <c r="E32" i="1"/>
  <c r="E30" i="1"/>
  <c r="G30" i="1" s="1"/>
  <c r="E28" i="1"/>
  <c r="I17" i="1"/>
  <c r="D16" i="1"/>
  <c r="D17" i="1" s="1"/>
  <c r="F17" i="1" s="1"/>
  <c r="E10" i="1"/>
  <c r="F7" i="1"/>
  <c r="E31" i="1" l="1"/>
  <c r="G31" i="1" s="1"/>
  <c r="G33" i="1" s="1"/>
  <c r="G35" i="1" s="1"/>
  <c r="G39" i="1" s="1"/>
  <c r="G53" i="1"/>
  <c r="G59" i="1" s="1"/>
  <c r="G60" i="1" s="1"/>
  <c r="F16" i="1"/>
  <c r="F19" i="1" s="1"/>
  <c r="F21" i="1" s="1"/>
  <c r="G38" i="1" s="1"/>
  <c r="G55" i="1" l="1"/>
  <c r="G40" i="1"/>
</calcChain>
</file>

<file path=xl/sharedStrings.xml><?xml version="1.0" encoding="utf-8"?>
<sst xmlns="http://schemas.openxmlformats.org/spreadsheetml/2006/main" count="62" uniqueCount="44">
  <si>
    <t>Employee Share</t>
  </si>
  <si>
    <t>Employer Share</t>
  </si>
  <si>
    <t>Nancy</t>
  </si>
  <si>
    <t>Medicare</t>
  </si>
  <si>
    <t>Nancy owns 50% of a C corporation.The corporation</t>
  </si>
  <si>
    <t xml:space="preserve"> has net income of $300,000 per year after all expenses,</t>
  </si>
  <si>
    <t xml:space="preserve"> other than equal salaries to the two equal owners.</t>
  </si>
  <si>
    <t>OASDI</t>
  </si>
  <si>
    <t>Nancy receives a salary of $12,500 per month</t>
  </si>
  <si>
    <t>or $150,000 per year.</t>
  </si>
  <si>
    <t>Same for other owner.</t>
  </si>
  <si>
    <t>How much social security tax is withheld each year?</t>
  </si>
  <si>
    <t>How much of the salary of $150,000 is left, after the</t>
  </si>
  <si>
    <t>withholding of employee social security tax?</t>
  </si>
  <si>
    <t>Amount Subject to both taxes</t>
  </si>
  <si>
    <t>Additional Amt Subject to Medicare tax</t>
  </si>
  <si>
    <t>Total Income</t>
  </si>
  <si>
    <t>Total Tax</t>
  </si>
  <si>
    <t>Gross income</t>
  </si>
  <si>
    <t>Income after SE Tax</t>
  </si>
  <si>
    <t>Part-2. Self-employed individual</t>
  </si>
  <si>
    <t xml:space="preserve">Assume Nancy is self-employed as a proprietorship with net income of $150,000. [Could be equal </t>
  </si>
  <si>
    <t>Net Self-employment income</t>
  </si>
  <si>
    <t>Fraction</t>
  </si>
  <si>
    <t>Base for Self-Employment Tax</t>
  </si>
  <si>
    <t>Compare "After FICA" amount in Part 1 and Part 2</t>
  </si>
  <si>
    <t>"After FICA" amount of net income in Part 1</t>
  </si>
  <si>
    <t>"After SE Tax" amount of net income in Part 2</t>
  </si>
  <si>
    <t>Difference</t>
  </si>
  <si>
    <t>Part-3. Amount of Income Needed to make up difference.</t>
  </si>
  <si>
    <t xml:space="preserve"> How much net operating income from business is needed by the individual in order to have the same</t>
  </si>
  <si>
    <t>amount left after paying self-employment tax, as an employee making $150,000?</t>
  </si>
  <si>
    <t>Employee</t>
  </si>
  <si>
    <t>Self-employed</t>
  </si>
  <si>
    <t>Less: 50% of Self-employment tax</t>
  </si>
  <si>
    <t>Adjusted Gross Income</t>
  </si>
  <si>
    <t>partner in firm with Net income of $300,000.] How much self-employment tax is paid for 2015?</t>
  </si>
  <si>
    <t>Limit for OASDI: 6.2% tax (and 1.45%)-2015</t>
  </si>
  <si>
    <t>Part-1. Employee of a Corporation-2015</t>
  </si>
  <si>
    <t>Total Soc Sec (FICA) Tax as employee</t>
  </si>
  <si>
    <t>Income after Soc Sec (FICA) Tax for employee</t>
  </si>
  <si>
    <t xml:space="preserve">    to allow for employer share paid</t>
  </si>
  <si>
    <t xml:space="preserve">     Note: SE pays both halves)</t>
  </si>
  <si>
    <t xml:space="preserve"> &lt;==  this = 100 - 7.65%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</si>
</sst>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sz val="12"/>
      <name val="Century Schoolbook"/>
      <family val="1"/>
    </font>
    <font>
      <b/>
      <sz val="12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b/>
      <sz val="9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theme="0"/>
      </right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left" indent="1"/>
    </xf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 applyAlignment="1">
      <alignment horizontal="center" vertical="center"/>
    </xf>
    <xf numFmtId="0" fontId="0" fillId="0" borderId="0" xfId="0" applyBorder="1"/>
    <xf numFmtId="0" fontId="4" fillId="0" borderId="5" xfId="0" applyFont="1" applyBorder="1" applyAlignment="1">
      <alignment horizontal="left" vertical="center" indent="1"/>
    </xf>
    <xf numFmtId="0" fontId="3" fillId="0" borderId="0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12" xfId="0" applyBorder="1"/>
    <xf numFmtId="0" fontId="0" fillId="0" borderId="5" xfId="0" applyBorder="1"/>
    <xf numFmtId="5" fontId="3" fillId="0" borderId="13" xfId="0" applyNumberFormat="1" applyFont="1" applyBorder="1" applyAlignment="1">
      <alignment horizontal="center"/>
    </xf>
    <xf numFmtId="5" fontId="3" fillId="0" borderId="14" xfId="0" applyNumberFormat="1" applyFont="1" applyBorder="1" applyAlignment="1">
      <alignment horizontal="center"/>
    </xf>
    <xf numFmtId="0" fontId="0" fillId="0" borderId="15" xfId="0" applyBorder="1"/>
    <xf numFmtId="0" fontId="7" fillId="0" borderId="5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10" fontId="8" fillId="3" borderId="14" xfId="2" applyNumberFormat="1" applyFont="1" applyFill="1" applyBorder="1" applyAlignment="1">
      <alignment horizontal="center"/>
    </xf>
    <xf numFmtId="0" fontId="2" fillId="0" borderId="15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8" fillId="0" borderId="14" xfId="2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5" fontId="3" fillId="0" borderId="13" xfId="0" applyNumberFormat="1" applyFont="1" applyBorder="1"/>
    <xf numFmtId="0" fontId="0" fillId="0" borderId="14" xfId="0" applyBorder="1"/>
    <xf numFmtId="164" fontId="3" fillId="3" borderId="10" xfId="0" applyNumberFormat="1" applyFont="1" applyFill="1" applyBorder="1" applyAlignment="1">
      <alignment horizontal="center" vertical="center"/>
    </xf>
    <xf numFmtId="10" fontId="3" fillId="0" borderId="14" xfId="2" applyNumberFormat="1" applyFont="1" applyBorder="1"/>
    <xf numFmtId="0" fontId="0" fillId="0" borderId="10" xfId="0" applyBorder="1"/>
    <xf numFmtId="164" fontId="6" fillId="0" borderId="14" xfId="2" applyNumberFormat="1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5" fontId="3" fillId="0" borderId="18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19" xfId="0" applyNumberFormat="1" applyFont="1" applyBorder="1" applyAlignment="1">
      <alignment horizontal="center" vertical="center"/>
    </xf>
    <xf numFmtId="5" fontId="3" fillId="0" borderId="0" xfId="1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20" xfId="2" applyNumberFormat="1" applyFont="1" applyBorder="1" applyAlignment="1">
      <alignment horizontal="center" vertical="center"/>
    </xf>
    <xf numFmtId="37" fontId="3" fillId="0" borderId="0" xfId="1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3" fillId="0" borderId="20" xfId="0" applyNumberFormat="1" applyFont="1" applyBorder="1" applyAlignment="1">
      <alignment horizontal="center" vertical="center"/>
    </xf>
    <xf numFmtId="5" fontId="3" fillId="0" borderId="11" xfId="1" applyNumberFormat="1" applyFont="1" applyFill="1" applyBorder="1" applyAlignment="1">
      <alignment vertical="center"/>
    </xf>
    <xf numFmtId="10" fontId="3" fillId="0" borderId="10" xfId="2" applyNumberFormat="1" applyFont="1" applyBorder="1" applyAlignment="1">
      <alignment horizontal="center" vertical="center"/>
    </xf>
    <xf numFmtId="5" fontId="3" fillId="0" borderId="21" xfId="1" applyNumberFormat="1" applyFont="1" applyFill="1" applyBorder="1" applyAlignment="1">
      <alignment vertical="center"/>
    </xf>
    <xf numFmtId="166" fontId="3" fillId="0" borderId="1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0" fillId="0" borderId="8" xfId="0" applyBorder="1"/>
    <xf numFmtId="5" fontId="3" fillId="0" borderId="8" xfId="1" applyNumberFormat="1" applyFont="1" applyFill="1" applyBorder="1" applyAlignment="1">
      <alignment vertical="center"/>
    </xf>
    <xf numFmtId="0" fontId="0" fillId="0" borderId="23" xfId="0" applyBorder="1"/>
    <xf numFmtId="0" fontId="10" fillId="0" borderId="5" xfId="3" applyFont="1" applyBorder="1" applyAlignment="1">
      <alignment horizontal="left" vertical="center" indent="8"/>
    </xf>
    <xf numFmtId="0" fontId="10" fillId="0" borderId="0" xfId="3" applyFont="1" applyBorder="1" applyAlignment="1">
      <alignment vertical="center"/>
    </xf>
    <xf numFmtId="6" fontId="10" fillId="0" borderId="0" xfId="4" applyNumberFormat="1" applyFont="1" applyFill="1" applyBorder="1" applyAlignment="1">
      <alignment vertical="center"/>
    </xf>
    <xf numFmtId="10" fontId="10" fillId="0" borderId="24" xfId="2" applyNumberFormat="1" applyFont="1" applyFill="1" applyBorder="1" applyAlignment="1">
      <alignment vertical="center"/>
    </xf>
    <xf numFmtId="6" fontId="10" fillId="0" borderId="24" xfId="4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indent="8"/>
    </xf>
    <xf numFmtId="0" fontId="3" fillId="0" borderId="5" xfId="0" applyFont="1" applyBorder="1" applyAlignment="1">
      <alignment horizontal="left" vertical="center" indent="3"/>
    </xf>
    <xf numFmtId="0" fontId="12" fillId="0" borderId="5" xfId="0" applyFont="1" applyBorder="1" applyAlignment="1">
      <alignment horizontal="left" vertical="center" indent="8"/>
    </xf>
    <xf numFmtId="0" fontId="7" fillId="0" borderId="5" xfId="0" applyFont="1" applyBorder="1" applyAlignment="1">
      <alignment horizontal="left" vertical="center" indent="8"/>
    </xf>
    <xf numFmtId="5" fontId="0" fillId="0" borderId="0" xfId="0" applyNumberFormat="1" applyBorder="1"/>
    <xf numFmtId="0" fontId="9" fillId="0" borderId="22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0" fillId="0" borderId="5" xfId="3" applyFont="1" applyBorder="1" applyAlignment="1">
      <alignment horizontal="left" vertical="center" indent="9"/>
    </xf>
    <xf numFmtId="0" fontId="3" fillId="0" borderId="5" xfId="0" applyFont="1" applyBorder="1" applyAlignment="1">
      <alignment horizontal="left" vertical="center" indent="9"/>
    </xf>
    <xf numFmtId="0" fontId="10" fillId="0" borderId="0" xfId="0" applyFont="1" applyBorder="1"/>
    <xf numFmtId="0" fontId="3" fillId="0" borderId="5" xfId="0" applyFont="1" applyBorder="1" applyAlignment="1">
      <alignment horizontal="left" vertical="center" indent="14"/>
    </xf>
    <xf numFmtId="0" fontId="10" fillId="0" borderId="5" xfId="3" applyFont="1" applyBorder="1" applyAlignment="1">
      <alignment horizontal="left" vertical="center" indent="16"/>
    </xf>
    <xf numFmtId="6" fontId="3" fillId="3" borderId="0" xfId="4" applyNumberFormat="1" applyFont="1" applyFill="1" applyBorder="1" applyAlignment="1">
      <alignment vertical="center"/>
    </xf>
    <xf numFmtId="5" fontId="3" fillId="3" borderId="11" xfId="1" applyNumberFormat="1" applyFont="1" applyFill="1" applyBorder="1" applyAlignment="1">
      <alignment vertical="center"/>
    </xf>
    <xf numFmtId="0" fontId="14" fillId="0" borderId="25" xfId="0" applyFont="1" applyBorder="1" applyAlignment="1">
      <alignment horizontal="left" indent="1"/>
    </xf>
    <xf numFmtId="0" fontId="0" fillId="0" borderId="26" xfId="0" applyBorder="1"/>
    <xf numFmtId="0" fontId="0" fillId="0" borderId="27" xfId="0" applyBorder="1"/>
    <xf numFmtId="0" fontId="0" fillId="0" borderId="0" xfId="0" applyBorder="1" applyAlignment="1">
      <alignment horizontal="left" indent="1"/>
    </xf>
    <xf numFmtId="0" fontId="3" fillId="0" borderId="10" xfId="0" applyFont="1" applyBorder="1"/>
    <xf numFmtId="10" fontId="15" fillId="0" borderId="24" xfId="2" applyNumberFormat="1" applyFont="1" applyFill="1" applyBorder="1" applyAlignment="1">
      <alignment vertical="center"/>
    </xf>
    <xf numFmtId="0" fontId="3" fillId="0" borderId="0" xfId="0" quotePrefix="1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/>
    </xf>
    <xf numFmtId="0" fontId="0" fillId="0" borderId="21" xfId="0" applyBorder="1" applyAlignment="1">
      <alignment horizontal="right"/>
    </xf>
  </cellXfs>
  <cellStyles count="16">
    <cellStyle name="Comma 3" xfId="4"/>
    <cellStyle name="Comma 4" xfId="5"/>
    <cellStyle name="Currency" xfId="1" builtinId="4"/>
    <cellStyle name="Currency 2" xfId="6"/>
    <cellStyle name="Currency 3" xfId="7"/>
    <cellStyle name="Normal" xfId="0" builtinId="0"/>
    <cellStyle name="Normal 2" xfId="8"/>
    <cellStyle name="Normal 3" xfId="3"/>
    <cellStyle name="Normal 4" xfId="9"/>
    <cellStyle name="Normal 5" xfId="10"/>
    <cellStyle name="Normal 6" xfId="11"/>
    <cellStyle name="Normal 6 2" xfId="12"/>
    <cellStyle name="Percent" xfId="2" builtinId="5"/>
    <cellStyle name="Percent 2" xfId="13"/>
    <cellStyle name="Percent 3" xfId="14"/>
    <cellStyle name="Percent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Z62"/>
  <sheetViews>
    <sheetView showGridLines="0" tabSelected="1" zoomScaleNormal="100" workbookViewId="0">
      <selection activeCell="B1" sqref="B1:B1048576"/>
    </sheetView>
  </sheetViews>
  <sheetFormatPr defaultColWidth="8.88671875" defaultRowHeight="13.2" x14ac:dyDescent="0.25"/>
  <cols>
    <col min="1" max="1" width="22" style="73" customWidth="1"/>
    <col min="2" max="2" width="15.109375" style="6" customWidth="1"/>
    <col min="3" max="3" width="6.88671875" style="6" customWidth="1"/>
    <col min="4" max="4" width="12.5546875" style="6" customWidth="1"/>
    <col min="5" max="5" width="9.6640625" style="6" customWidth="1"/>
    <col min="6" max="6" width="10" style="6" customWidth="1"/>
    <col min="7" max="7" width="9" style="6" customWidth="1"/>
    <col min="8" max="8" width="10" style="6" customWidth="1"/>
    <col min="9" max="9" width="20.109375" style="6" customWidth="1"/>
    <col min="10" max="11" width="8.88671875" style="6"/>
    <col min="12" max="17" width="8.88671875" style="65"/>
    <col min="18" max="16384" width="8.88671875" style="6"/>
  </cols>
  <sheetData>
    <row r="1" spans="1:9" ht="6.6" customHeight="1" thickTop="1" thickBot="1" x14ac:dyDescent="0.3">
      <c r="A1" s="1"/>
      <c r="B1" s="2"/>
      <c r="C1" s="3"/>
      <c r="D1" s="3"/>
      <c r="E1" s="4"/>
      <c r="F1" s="4"/>
      <c r="G1" s="4"/>
      <c r="H1" s="4"/>
      <c r="I1" s="5"/>
    </row>
    <row r="2" spans="1:9" ht="21.6" thickBot="1" x14ac:dyDescent="0.3">
      <c r="A2" s="7" t="s">
        <v>38</v>
      </c>
      <c r="B2" s="8"/>
      <c r="E2" s="77" t="s">
        <v>0</v>
      </c>
      <c r="F2" s="78"/>
      <c r="G2" s="79" t="s">
        <v>1</v>
      </c>
      <c r="H2" s="80"/>
      <c r="I2" s="9"/>
    </row>
    <row r="3" spans="1:9" ht="16.2" customHeight="1" thickBot="1" x14ac:dyDescent="0.3">
      <c r="A3" s="7"/>
      <c r="B3" s="8"/>
      <c r="F3" s="81" t="s">
        <v>2</v>
      </c>
      <c r="G3" s="81"/>
      <c r="H3" s="10"/>
      <c r="I3" s="82">
        <v>150000</v>
      </c>
    </row>
    <row r="4" spans="1:9" ht="16.95" customHeight="1" thickBot="1" x14ac:dyDescent="0.3">
      <c r="A4" s="11"/>
      <c r="F4" s="12" t="s">
        <v>3</v>
      </c>
      <c r="G4" s="13" t="s">
        <v>3</v>
      </c>
      <c r="H4" s="14"/>
      <c r="I4" s="83"/>
    </row>
    <row r="5" spans="1:9" ht="16.95" customHeight="1" x14ac:dyDescent="0.25">
      <c r="A5" s="15" t="s">
        <v>4</v>
      </c>
      <c r="F5" s="12">
        <v>150000</v>
      </c>
      <c r="G5" s="12">
        <v>150000</v>
      </c>
      <c r="H5" s="14"/>
      <c r="I5" s="16"/>
    </row>
    <row r="6" spans="1:9" ht="15.6" x14ac:dyDescent="0.25">
      <c r="A6" s="15" t="s">
        <v>5</v>
      </c>
      <c r="F6" s="17">
        <v>1.4500000000000001E-2</v>
      </c>
      <c r="G6" s="17">
        <v>1.4500000000000001E-2</v>
      </c>
      <c r="H6" s="18"/>
      <c r="I6" s="19"/>
    </row>
    <row r="7" spans="1:9" ht="16.2" thickBot="1" x14ac:dyDescent="0.3">
      <c r="A7" s="15" t="s">
        <v>6</v>
      </c>
      <c r="E7" s="20" t="s">
        <v>7</v>
      </c>
      <c r="F7" s="21">
        <f>+F6*F5</f>
        <v>2175</v>
      </c>
      <c r="G7" s="21">
        <f>+G6*G5</f>
        <v>2175</v>
      </c>
      <c r="H7" s="22" t="s">
        <v>7</v>
      </c>
      <c r="I7" s="19"/>
    </row>
    <row r="8" spans="1:9" ht="15.6" x14ac:dyDescent="0.25">
      <c r="A8" s="15" t="s">
        <v>8</v>
      </c>
      <c r="E8" s="23">
        <v>118500</v>
      </c>
      <c r="F8" s="24"/>
      <c r="G8" s="24"/>
      <c r="H8" s="23">
        <v>118500</v>
      </c>
      <c r="I8" s="25">
        <v>118500</v>
      </c>
    </row>
    <row r="9" spans="1:9" ht="15.6" x14ac:dyDescent="0.25">
      <c r="A9" s="15" t="s">
        <v>9</v>
      </c>
      <c r="B9" s="6" t="s">
        <v>10</v>
      </c>
      <c r="E9" s="17">
        <v>6.2E-2</v>
      </c>
      <c r="F9" s="26"/>
      <c r="G9" s="26"/>
      <c r="H9" s="17">
        <v>6.2E-2</v>
      </c>
      <c r="I9" s="27"/>
    </row>
    <row r="10" spans="1:9" ht="15.6" x14ac:dyDescent="0.25">
      <c r="A10" s="15" t="s">
        <v>11</v>
      </c>
      <c r="E10" s="28">
        <f>+E9*E8</f>
        <v>7347</v>
      </c>
      <c r="F10" s="26"/>
      <c r="G10" s="26"/>
      <c r="H10" s="28">
        <f>+H9*H8</f>
        <v>7347</v>
      </c>
      <c r="I10" s="27"/>
    </row>
    <row r="11" spans="1:9" ht="15.6" x14ac:dyDescent="0.25">
      <c r="A11" s="15" t="s">
        <v>12</v>
      </c>
      <c r="E11" s="24"/>
      <c r="F11" s="26"/>
      <c r="G11" s="26"/>
      <c r="H11" s="26"/>
      <c r="I11" s="27"/>
    </row>
    <row r="12" spans="1:9" ht="15.6" x14ac:dyDescent="0.25">
      <c r="A12" s="15" t="s">
        <v>13</v>
      </c>
      <c r="E12" s="17">
        <v>6.2E-2</v>
      </c>
      <c r="F12" s="17">
        <v>1.4500000000000001E-2</v>
      </c>
      <c r="G12" s="17">
        <v>1.4500000000000001E-2</v>
      </c>
      <c r="H12" s="17">
        <v>6.2E-2</v>
      </c>
      <c r="I12" s="27"/>
    </row>
    <row r="13" spans="1:9" ht="13.8" thickBot="1" x14ac:dyDescent="0.3">
      <c r="A13" s="11"/>
      <c r="E13" s="29"/>
      <c r="F13" s="29"/>
      <c r="G13" s="29"/>
      <c r="H13" s="29"/>
      <c r="I13" s="27"/>
    </row>
    <row r="14" spans="1:9" ht="6.6" customHeight="1" x14ac:dyDescent="0.25">
      <c r="A14" s="30"/>
      <c r="I14" s="27"/>
    </row>
    <row r="15" spans="1:9" x14ac:dyDescent="0.25">
      <c r="A15" s="31" t="s">
        <v>37</v>
      </c>
      <c r="B15" s="32"/>
      <c r="C15" s="33"/>
      <c r="D15" s="34">
        <v>118500</v>
      </c>
      <c r="E15" s="35"/>
      <c r="G15" s="33"/>
      <c r="I15" s="36">
        <v>150000</v>
      </c>
    </row>
    <row r="16" spans="1:9" x14ac:dyDescent="0.25">
      <c r="A16" s="31" t="s">
        <v>14</v>
      </c>
      <c r="B16" s="32"/>
      <c r="C16" s="35"/>
      <c r="D16" s="37">
        <f>+D15</f>
        <v>118500</v>
      </c>
      <c r="E16" s="38">
        <v>7.6499999999999999E-2</v>
      </c>
      <c r="F16" s="37">
        <f>+E16*D16</f>
        <v>9065.25</v>
      </c>
      <c r="I16" s="39">
        <v>1.4500000000000001E-2</v>
      </c>
    </row>
    <row r="17" spans="1:9" ht="13.8" thickBot="1" x14ac:dyDescent="0.3">
      <c r="A17" s="31" t="s">
        <v>15</v>
      </c>
      <c r="B17" s="32"/>
      <c r="C17" s="35"/>
      <c r="D17" s="40">
        <f>+D18-D16</f>
        <v>31500</v>
      </c>
      <c r="E17" s="38">
        <v>1.4500000000000001E-2</v>
      </c>
      <c r="F17" s="41">
        <f>+E17*D17</f>
        <v>456.75</v>
      </c>
      <c r="I17" s="42">
        <f>+I16*I15</f>
        <v>2175</v>
      </c>
    </row>
    <row r="18" spans="1:9" ht="13.8" thickBot="1" x14ac:dyDescent="0.3">
      <c r="A18" s="31" t="s">
        <v>16</v>
      </c>
      <c r="B18" s="32"/>
      <c r="C18" s="35"/>
      <c r="D18" s="43">
        <v>150000</v>
      </c>
      <c r="E18" s="38"/>
      <c r="I18" s="44"/>
    </row>
    <row r="19" spans="1:9" x14ac:dyDescent="0.25">
      <c r="A19" s="31" t="s">
        <v>39</v>
      </c>
      <c r="F19" s="45">
        <f>SUM(F16:F17)</f>
        <v>9522</v>
      </c>
      <c r="I19" s="46"/>
    </row>
    <row r="20" spans="1:9" ht="13.8" thickBot="1" x14ac:dyDescent="0.3">
      <c r="A20" s="31" t="s">
        <v>18</v>
      </c>
      <c r="F20" s="37">
        <v>150000</v>
      </c>
      <c r="I20" s="46"/>
    </row>
    <row r="21" spans="1:9" ht="13.8" thickBot="1" x14ac:dyDescent="0.3">
      <c r="A21" s="31" t="s">
        <v>40</v>
      </c>
      <c r="F21" s="43">
        <f>+F20-F19</f>
        <v>140478</v>
      </c>
      <c r="I21" s="27"/>
    </row>
    <row r="22" spans="1:9" ht="9" customHeight="1" thickBot="1" x14ac:dyDescent="0.3">
      <c r="A22" s="47"/>
      <c r="B22" s="48"/>
      <c r="C22" s="48"/>
      <c r="D22" s="48"/>
      <c r="E22" s="48"/>
      <c r="F22" s="48"/>
      <c r="G22" s="49"/>
      <c r="H22" s="48"/>
      <c r="I22" s="50"/>
    </row>
    <row r="23" spans="1:9" ht="21" x14ac:dyDescent="0.25">
      <c r="A23" s="7" t="s">
        <v>20</v>
      </c>
      <c r="B23" s="8"/>
      <c r="I23" s="27"/>
    </row>
    <row r="24" spans="1:9" ht="15.6" x14ac:dyDescent="0.25">
      <c r="A24" s="15" t="s">
        <v>21</v>
      </c>
      <c r="I24" s="27"/>
    </row>
    <row r="25" spans="1:9" ht="15.6" x14ac:dyDescent="0.25">
      <c r="A25" s="15" t="s">
        <v>36</v>
      </c>
      <c r="I25" s="27"/>
    </row>
    <row r="26" spans="1:9" x14ac:dyDescent="0.25">
      <c r="A26" s="51" t="s">
        <v>22</v>
      </c>
      <c r="B26" s="52"/>
      <c r="C26" s="52"/>
      <c r="D26" s="52"/>
      <c r="E26" s="53">
        <v>150000</v>
      </c>
      <c r="F26" s="8" t="s">
        <v>42</v>
      </c>
      <c r="I26" s="27"/>
    </row>
    <row r="27" spans="1:9" ht="15" x14ac:dyDescent="0.25">
      <c r="A27" s="51" t="s">
        <v>23</v>
      </c>
      <c r="B27" s="52"/>
      <c r="C27" s="52"/>
      <c r="D27" s="52"/>
      <c r="E27" s="75">
        <v>0.92349999999999999</v>
      </c>
      <c r="F27" s="76" t="s">
        <v>43</v>
      </c>
      <c r="I27" s="27"/>
    </row>
    <row r="28" spans="1:9" x14ac:dyDescent="0.25">
      <c r="A28" s="51" t="s">
        <v>24</v>
      </c>
      <c r="B28" s="52"/>
      <c r="C28" s="52"/>
      <c r="D28" s="52"/>
      <c r="E28" s="55">
        <f>+E27*E26</f>
        <v>138525</v>
      </c>
      <c r="F28" s="8" t="s">
        <v>41</v>
      </c>
      <c r="I28" s="27"/>
    </row>
    <row r="29" spans="1:9" x14ac:dyDescent="0.25">
      <c r="A29" s="56" t="s">
        <v>37</v>
      </c>
      <c r="B29" s="32"/>
      <c r="C29" s="33"/>
      <c r="D29" s="33"/>
      <c r="E29" s="34">
        <v>118500</v>
      </c>
      <c r="F29" s="35"/>
      <c r="G29" s="33"/>
      <c r="I29" s="74"/>
    </row>
    <row r="30" spans="1:9" x14ac:dyDescent="0.25">
      <c r="A30" s="56" t="s">
        <v>14</v>
      </c>
      <c r="B30" s="32"/>
      <c r="C30" s="35"/>
      <c r="D30" s="35"/>
      <c r="E30" s="37">
        <f>+E29</f>
        <v>118500</v>
      </c>
      <c r="F30" s="38">
        <v>0.153</v>
      </c>
      <c r="G30" s="37">
        <f>+F30*E30</f>
        <v>18130.5</v>
      </c>
      <c r="H30" s="8"/>
      <c r="I30" s="74"/>
    </row>
    <row r="31" spans="1:9" ht="13.8" thickBot="1" x14ac:dyDescent="0.3">
      <c r="A31" s="56" t="s">
        <v>15</v>
      </c>
      <c r="B31" s="32"/>
      <c r="C31" s="35"/>
      <c r="D31" s="35"/>
      <c r="E31" s="40">
        <f>+E32-E30</f>
        <v>20025</v>
      </c>
      <c r="F31" s="38">
        <v>2.9000000000000001E-2</v>
      </c>
      <c r="G31" s="41">
        <f>+F31*E31</f>
        <v>580.72500000000002</v>
      </c>
      <c r="I31" s="27"/>
    </row>
    <row r="32" spans="1:9" ht="13.8" thickBot="1" x14ac:dyDescent="0.3">
      <c r="A32" s="56" t="s">
        <v>16</v>
      </c>
      <c r="B32" s="32"/>
      <c r="C32" s="35"/>
      <c r="D32" s="35"/>
      <c r="E32" s="43">
        <f>+E28</f>
        <v>138525</v>
      </c>
      <c r="F32" s="38"/>
      <c r="I32" s="27"/>
    </row>
    <row r="33" spans="1:9" x14ac:dyDescent="0.25">
      <c r="A33" s="56" t="s">
        <v>17</v>
      </c>
      <c r="G33" s="45">
        <f>SUM(G30:G31)</f>
        <v>18711.224999999999</v>
      </c>
      <c r="I33" s="27"/>
    </row>
    <row r="34" spans="1:9" ht="13.8" thickBot="1" x14ac:dyDescent="0.3">
      <c r="A34" s="31" t="s">
        <v>18</v>
      </c>
      <c r="G34" s="37">
        <v>150000</v>
      </c>
      <c r="I34" s="27"/>
    </row>
    <row r="35" spans="1:9" ht="13.8" thickBot="1" x14ac:dyDescent="0.3">
      <c r="A35" s="31" t="s">
        <v>19</v>
      </c>
      <c r="G35" s="43">
        <f>+G34-G33</f>
        <v>131288.77499999999</v>
      </c>
      <c r="I35" s="27"/>
    </row>
    <row r="36" spans="1:9" ht="4.2" customHeight="1" x14ac:dyDescent="0.25">
      <c r="A36" s="57"/>
      <c r="G36" s="37"/>
      <c r="I36" s="27"/>
    </row>
    <row r="37" spans="1:9" ht="15.6" x14ac:dyDescent="0.25">
      <c r="A37" s="58" t="s">
        <v>25</v>
      </c>
      <c r="I37" s="27"/>
    </row>
    <row r="38" spans="1:9" ht="15.6" x14ac:dyDescent="0.25">
      <c r="A38" s="59" t="s">
        <v>26</v>
      </c>
      <c r="G38" s="60">
        <f>+F21</f>
        <v>140478</v>
      </c>
      <c r="I38" s="27"/>
    </row>
    <row r="39" spans="1:9" ht="16.2" thickBot="1" x14ac:dyDescent="0.3">
      <c r="A39" s="59" t="s">
        <v>27</v>
      </c>
      <c r="G39" s="60">
        <f>+G35</f>
        <v>131288.77499999999</v>
      </c>
      <c r="I39" s="27"/>
    </row>
    <row r="40" spans="1:9" ht="16.2" thickBot="1" x14ac:dyDescent="0.3">
      <c r="A40" s="58" t="s">
        <v>28</v>
      </c>
      <c r="G40" s="43">
        <f>+G38-G39</f>
        <v>9189.2250000000058</v>
      </c>
      <c r="I40" s="27"/>
    </row>
    <row r="41" spans="1:9" ht="7.2" customHeight="1" thickBot="1" x14ac:dyDescent="0.3">
      <c r="A41" s="61"/>
      <c r="B41" s="48"/>
      <c r="C41" s="48"/>
      <c r="D41" s="48"/>
      <c r="E41" s="48"/>
      <c r="F41" s="48"/>
      <c r="G41" s="48"/>
      <c r="H41" s="48"/>
      <c r="I41" s="50"/>
    </row>
    <row r="42" spans="1:9" ht="4.95" customHeight="1" x14ac:dyDescent="0.25">
      <c r="A42" s="30"/>
      <c r="I42" s="27"/>
    </row>
    <row r="43" spans="1:9" ht="18" x14ac:dyDescent="0.25">
      <c r="A43" s="62" t="s">
        <v>29</v>
      </c>
      <c r="I43" s="27"/>
    </row>
    <row r="44" spans="1:9" ht="15.6" x14ac:dyDescent="0.25">
      <c r="A44" s="15" t="s">
        <v>30</v>
      </c>
      <c r="I44" s="27"/>
    </row>
    <row r="45" spans="1:9" ht="15.6" x14ac:dyDescent="0.25">
      <c r="A45" s="15" t="s">
        <v>31</v>
      </c>
      <c r="I45" s="27"/>
    </row>
    <row r="46" spans="1:9" x14ac:dyDescent="0.25">
      <c r="A46" s="63" t="s">
        <v>22</v>
      </c>
      <c r="B46" s="52"/>
      <c r="C46" s="52"/>
      <c r="D46" s="52"/>
      <c r="E46" s="53">
        <v>159350</v>
      </c>
      <c r="I46" s="27"/>
    </row>
    <row r="47" spans="1:9" x14ac:dyDescent="0.25">
      <c r="A47" s="63" t="s">
        <v>23</v>
      </c>
      <c r="B47" s="52"/>
      <c r="C47" s="52"/>
      <c r="D47" s="52"/>
      <c r="E47" s="54">
        <v>0.92349999999999999</v>
      </c>
      <c r="I47" s="27"/>
    </row>
    <row r="48" spans="1:9" x14ac:dyDescent="0.25">
      <c r="A48" s="63" t="s">
        <v>24</v>
      </c>
      <c r="B48" s="52"/>
      <c r="C48" s="52"/>
      <c r="D48" s="52"/>
      <c r="E48" s="55">
        <f>+E47*E46</f>
        <v>147159.72500000001</v>
      </c>
      <c r="I48" s="27"/>
    </row>
    <row r="49" spans="1:208" x14ac:dyDescent="0.25">
      <c r="A49" s="64" t="s">
        <v>37</v>
      </c>
      <c r="B49" s="32"/>
      <c r="C49" s="33"/>
      <c r="D49" s="33"/>
      <c r="E49" s="34">
        <v>118500</v>
      </c>
      <c r="F49" s="35"/>
      <c r="G49" s="33"/>
      <c r="I49" s="27"/>
    </row>
    <row r="50" spans="1:208" x14ac:dyDescent="0.25">
      <c r="A50" s="64" t="s">
        <v>14</v>
      </c>
      <c r="B50" s="32"/>
      <c r="C50" s="35"/>
      <c r="D50" s="35"/>
      <c r="E50" s="37">
        <f>+E49</f>
        <v>118500</v>
      </c>
      <c r="F50" s="38">
        <v>0.153</v>
      </c>
      <c r="G50" s="37">
        <f>+F50*E50</f>
        <v>18130.5</v>
      </c>
      <c r="I50" s="27"/>
    </row>
    <row r="51" spans="1:208" ht="13.8" thickBot="1" x14ac:dyDescent="0.3">
      <c r="A51" s="64" t="s">
        <v>15</v>
      </c>
      <c r="B51" s="32"/>
      <c r="C51" s="35"/>
      <c r="D51" s="35"/>
      <c r="E51" s="40">
        <f>+E52-E50</f>
        <v>28659.725000000006</v>
      </c>
      <c r="F51" s="38">
        <v>2.9000000000000001E-2</v>
      </c>
      <c r="G51" s="41">
        <f>+F51*E51</f>
        <v>831.13202500000023</v>
      </c>
      <c r="I51" s="27"/>
    </row>
    <row r="52" spans="1:208" ht="13.8" thickBot="1" x14ac:dyDescent="0.3">
      <c r="A52" s="64" t="s">
        <v>16</v>
      </c>
      <c r="B52" s="32"/>
      <c r="C52" s="35"/>
      <c r="D52" s="35"/>
      <c r="E52" s="43">
        <f>+E48</f>
        <v>147159.72500000001</v>
      </c>
      <c r="F52" s="38"/>
      <c r="I52" s="27"/>
    </row>
    <row r="53" spans="1:208" x14ac:dyDescent="0.25">
      <c r="A53" s="64" t="s">
        <v>17</v>
      </c>
      <c r="G53" s="45">
        <f>SUM(G50:G51)</f>
        <v>18961.632024999999</v>
      </c>
      <c r="I53" s="27"/>
    </row>
    <row r="54" spans="1:208" ht="13.8" thickBot="1" x14ac:dyDescent="0.3">
      <c r="A54" s="66" t="s">
        <v>18</v>
      </c>
      <c r="G54" s="37">
        <f>+E46</f>
        <v>159350</v>
      </c>
      <c r="I54" s="27"/>
    </row>
    <row r="55" spans="1:208" ht="13.8" thickBot="1" x14ac:dyDescent="0.3">
      <c r="A55" s="66" t="s">
        <v>19</v>
      </c>
      <c r="G55" s="43">
        <f>+G54-G53</f>
        <v>140388.367975</v>
      </c>
      <c r="I55" s="27"/>
      <c r="J55" s="11"/>
    </row>
    <row r="56" spans="1:208" s="48" customFormat="1" ht="13.8" thickBot="1" x14ac:dyDescent="0.3">
      <c r="A56" s="47"/>
      <c r="G56" s="49"/>
      <c r="I56" s="50"/>
      <c r="J56" s="11"/>
      <c r="K56" s="6"/>
      <c r="L56" s="65"/>
      <c r="M56" s="65"/>
      <c r="N56" s="65"/>
      <c r="O56" s="65"/>
      <c r="P56" s="65"/>
      <c r="Q56" s="6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</row>
    <row r="57" spans="1:208" x14ac:dyDescent="0.25">
      <c r="A57" s="11"/>
      <c r="E57" s="8" t="s">
        <v>32</v>
      </c>
      <c r="F57" s="84" t="s">
        <v>33</v>
      </c>
      <c r="G57" s="85"/>
      <c r="I57" s="27"/>
    </row>
    <row r="58" spans="1:208" x14ac:dyDescent="0.25">
      <c r="A58" s="67" t="s">
        <v>18</v>
      </c>
      <c r="E58" s="68">
        <v>150000</v>
      </c>
      <c r="F58" s="53"/>
      <c r="G58" s="68">
        <f>+E46</f>
        <v>159350</v>
      </c>
      <c r="I58" s="27"/>
    </row>
    <row r="59" spans="1:208" ht="13.8" thickBot="1" x14ac:dyDescent="0.3">
      <c r="A59" s="67" t="s">
        <v>34</v>
      </c>
      <c r="E59" s="68"/>
      <c r="F59" s="53"/>
      <c r="G59" s="68">
        <f>+G53*0.5</f>
        <v>9480.8160124999995</v>
      </c>
      <c r="I59" s="27"/>
    </row>
    <row r="60" spans="1:208" ht="13.8" thickBot="1" x14ac:dyDescent="0.3">
      <c r="A60" s="67" t="s">
        <v>35</v>
      </c>
      <c r="E60" s="69">
        <f>SUM(E58:E59)</f>
        <v>150000</v>
      </c>
      <c r="F60" s="53"/>
      <c r="G60" s="69">
        <f>+G58-G59</f>
        <v>149869.1839875</v>
      </c>
      <c r="I60" s="27"/>
    </row>
    <row r="61" spans="1:208" ht="4.95" customHeight="1" thickBot="1" x14ac:dyDescent="0.3">
      <c r="A61" s="70"/>
      <c r="B61" s="71"/>
      <c r="C61" s="71"/>
      <c r="D61" s="71"/>
      <c r="E61" s="71"/>
      <c r="F61" s="71"/>
      <c r="G61" s="71"/>
      <c r="H61" s="71"/>
      <c r="I61" s="72"/>
    </row>
    <row r="62" spans="1:208" ht="13.8" thickTop="1" x14ac:dyDescent="0.25"/>
  </sheetData>
  <mergeCells count="5">
    <mergeCell ref="E2:F2"/>
    <mergeCell ref="G2:H2"/>
    <mergeCell ref="F3:G3"/>
    <mergeCell ref="I3:I4"/>
    <mergeCell ref="F57:G57"/>
  </mergeCells>
  <pageMargins left="0.7" right="0.7" top="0.6" bottom="0.5" header="0.3" footer="0.3"/>
  <pageSetup scale="80" orientation="portrait" r:id="rId1"/>
  <headerFooter>
    <oddFooter>&amp;L&amp;"Arial,Bold"&amp;F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Self-Employment Tax</vt:lpstr>
      <vt:lpstr>'Self-Employment Tax'!Print_Area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2015-10-26T01:07:20Z</cp:lastPrinted>
  <dcterms:created xsi:type="dcterms:W3CDTF">2015-06-29T02:26:44Z</dcterms:created>
  <dcterms:modified xsi:type="dcterms:W3CDTF">2015-10-26T01:10:41Z</dcterms:modified>
</cp:coreProperties>
</file>