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May-26-2016\2 HOMEWORK-NEW-SPILKER-2015\"/>
    </mc:Choice>
  </mc:AlternateContent>
  <bookViews>
    <workbookView xWindow="0" yWindow="0" windowWidth="27900" windowHeight="12225"/>
  </bookViews>
  <sheets>
    <sheet name="Chapter 04-Indiv" sheetId="18" r:id="rId1"/>
  </sheets>
  <definedNames>
    <definedName name="_xlnm.Print_Area" localSheetId="0">'Chapter 04-Indiv'!$A$1:$I$184</definedName>
  </definedNames>
  <calcPr calcId="171027"/>
</workbook>
</file>

<file path=xl/calcChain.xml><?xml version="1.0" encoding="utf-8"?>
<calcChain xmlns="http://schemas.openxmlformats.org/spreadsheetml/2006/main">
  <c r="F73" i="18" l="1"/>
  <c r="E95" i="18" l="1"/>
  <c r="F78" i="18"/>
  <c r="F64" i="18"/>
  <c r="F66" i="18" s="1"/>
  <c r="F69" i="18"/>
  <c r="H57" i="18"/>
  <c r="G57" i="18"/>
  <c r="F57" i="18"/>
  <c r="E57" i="18"/>
  <c r="E48" i="18"/>
  <c r="E52" i="18" s="1"/>
  <c r="E51" i="18" s="1"/>
  <c r="G51" i="18" s="1"/>
  <c r="G52" i="18" s="1"/>
  <c r="F24" i="18"/>
  <c r="F28" i="18" s="1"/>
  <c r="F27" i="18" s="1"/>
  <c r="H27" i="18" s="1"/>
  <c r="H28" i="18" s="1"/>
  <c r="H42" i="18"/>
  <c r="G42" i="18"/>
  <c r="F42" i="18"/>
  <c r="E42" i="18"/>
  <c r="F33" i="18"/>
  <c r="F37" i="18" s="1"/>
  <c r="F36" i="18" s="1"/>
  <c r="H36" i="18" s="1"/>
  <c r="H37" i="18" s="1"/>
  <c r="F133" i="18" l="1"/>
  <c r="G133" i="18" s="1"/>
  <c r="F115" i="18"/>
  <c r="H115" i="18" s="1"/>
  <c r="E107" i="18"/>
  <c r="E108" i="18" s="1"/>
  <c r="F167" i="18"/>
  <c r="F9" i="18"/>
  <c r="G131" i="18"/>
  <c r="E91" i="18"/>
  <c r="E92" i="18" s="1"/>
  <c r="E96" i="18" s="1"/>
  <c r="E84" i="18"/>
  <c r="E85" i="18" s="1"/>
  <c r="G127" i="18"/>
  <c r="F116" i="18" l="1"/>
  <c r="H116" i="18" s="1"/>
  <c r="H117" i="18" s="1"/>
  <c r="G107" i="18"/>
  <c r="G108" i="18" s="1"/>
  <c r="G134" i="18"/>
  <c r="E98" i="18"/>
  <c r="F117" i="18" l="1"/>
</calcChain>
</file>

<file path=xl/sharedStrings.xml><?xml version="1.0" encoding="utf-8"?>
<sst xmlns="http://schemas.openxmlformats.org/spreadsheetml/2006/main" count="227" uniqueCount="137">
  <si>
    <t>Taxable Income</t>
  </si>
  <si>
    <t>B</t>
  </si>
  <si>
    <t>A</t>
  </si>
  <si>
    <t>C</t>
  </si>
  <si>
    <t>D</t>
  </si>
  <si>
    <t>Adjusted Gross Income</t>
  </si>
  <si>
    <t>Amount</t>
  </si>
  <si>
    <t>Number</t>
  </si>
  <si>
    <t>Standard Deduction</t>
  </si>
  <si>
    <t>Gross income</t>
  </si>
  <si>
    <t>Less:</t>
  </si>
  <si>
    <t>2. Exemptions</t>
  </si>
  <si>
    <t>Bob and Pam</t>
  </si>
  <si>
    <t>Exemption</t>
  </si>
  <si>
    <t>Salary</t>
  </si>
  <si>
    <t>Multiple support agreement</t>
  </si>
  <si>
    <t>Total deductions</t>
  </si>
  <si>
    <t>Additional std. deduction</t>
  </si>
  <si>
    <t>Son is other qualifying relative</t>
  </si>
  <si>
    <t>Joint Return</t>
  </si>
  <si>
    <t>1a. Itemized Deduction</t>
  </si>
  <si>
    <t>1b. Standard Deduction</t>
  </si>
  <si>
    <t xml:space="preserve"> Deductions for AGI</t>
  </si>
  <si>
    <t>Employee Salary</t>
  </si>
  <si>
    <t>Withhold FICA</t>
  </si>
  <si>
    <t>Net</t>
  </si>
  <si>
    <t>Withhold FIT (Federal income tax)</t>
  </si>
  <si>
    <t>Take-home pay</t>
  </si>
  <si>
    <t>FUTA and SUTA Rate</t>
  </si>
  <si>
    <t>FUTA and SUTA-Base</t>
  </si>
  <si>
    <t>FUTA and SUTA</t>
  </si>
  <si>
    <t>Total cost (income tax deduction) for employer</t>
  </si>
  <si>
    <t>Exemptions and itemized deductions</t>
  </si>
  <si>
    <t>Tax Computations:</t>
  </si>
  <si>
    <t>Base</t>
  </si>
  <si>
    <t>Rate</t>
  </si>
  <si>
    <t>Tax</t>
  </si>
  <si>
    <t>Total</t>
  </si>
  <si>
    <t>What is marginal tax rate in preceding question</t>
  </si>
  <si>
    <t>Total Tax</t>
  </si>
  <si>
    <t>Amount of Bonus</t>
  </si>
  <si>
    <t>Which item is deductible to get AGI?</t>
  </si>
  <si>
    <t>Real estate taxes on rental house owned by an investor</t>
  </si>
  <si>
    <t xml:space="preserve">A single taxpayer had the following income and expenditures during the year. </t>
  </si>
  <si>
    <t>Wages earned</t>
  </si>
  <si>
    <t>Deductible contribution to IRA</t>
  </si>
  <si>
    <t>NC Income Tax</t>
  </si>
  <si>
    <t>Charity</t>
  </si>
  <si>
    <t>Alimony paid to former spouse</t>
  </si>
  <si>
    <t>Gift received</t>
  </si>
  <si>
    <t>Facts</t>
  </si>
  <si>
    <t>Basis to donor</t>
  </si>
  <si>
    <t>FMV at date of gift</t>
  </si>
  <si>
    <t>Appreciation</t>
  </si>
  <si>
    <t>Percentage appreciation</t>
  </si>
  <si>
    <t>Gift tax added to basis</t>
  </si>
  <si>
    <t>Social Security withheld</t>
  </si>
  <si>
    <t>Total gift tax paid by donor</t>
  </si>
  <si>
    <t>See Sec. 7703(b)</t>
  </si>
  <si>
    <t>See Sec. 2(a)</t>
  </si>
  <si>
    <t>Basic standard deduction</t>
  </si>
  <si>
    <t>Section 62</t>
  </si>
  <si>
    <t>Section 152</t>
  </si>
  <si>
    <t>Section 152(c)</t>
  </si>
  <si>
    <t>Section 152(d)</t>
  </si>
  <si>
    <t xml:space="preserve">Section 152( c), Section 152(d) </t>
  </si>
  <si>
    <t>Autumn is a qualifying child of both parents. Must use one of the tie-breakers.</t>
  </si>
  <si>
    <t>Multiple support agreement, Sec. 152(d)(3)</t>
  </si>
  <si>
    <t>Section 6013, 6015</t>
  </si>
  <si>
    <t>Section 6013(a)(3)</t>
  </si>
  <si>
    <t>Section 2(a)</t>
  </si>
  <si>
    <t>Section 2(b)(1)(B)</t>
  </si>
  <si>
    <t>Eleanor (Single)</t>
  </si>
  <si>
    <t>She had stock that appreciated, but she did not sell the stock.</t>
  </si>
  <si>
    <t>Adjusted gross income?</t>
  </si>
  <si>
    <t>How much social security tax is withheld?</t>
  </si>
  <si>
    <t xml:space="preserve">Base layer(s) </t>
  </si>
  <si>
    <t>Top layer &amp; marginal rate</t>
  </si>
  <si>
    <t>Applicable tax rate</t>
  </si>
  <si>
    <t>Municipal Bonds</t>
  </si>
  <si>
    <t>Mr. and Ms. Smith</t>
  </si>
  <si>
    <t>Return</t>
  </si>
  <si>
    <t>Municipal bond interest</t>
  </si>
  <si>
    <t>Annual interest-taxable bond</t>
  </si>
  <si>
    <t>Income tax rate</t>
  </si>
  <si>
    <t>1-Income tax rate</t>
  </si>
  <si>
    <t>Equivalend rate on tax-exempt bond</t>
  </si>
  <si>
    <t>E</t>
  </si>
  <si>
    <t>First layer for this taxpayer</t>
  </si>
  <si>
    <t>Top layer for this taxpayer</t>
  </si>
  <si>
    <t>Rich</t>
  </si>
  <si>
    <t>Single</t>
  </si>
  <si>
    <t>Tax Computation</t>
  </si>
  <si>
    <t>Tax on capital gain</t>
  </si>
  <si>
    <t>Net long-term capital gain</t>
  </si>
  <si>
    <t>Long-term captial gains tax rate</t>
  </si>
  <si>
    <t>Total income before income tax</t>
  </si>
  <si>
    <t>James</t>
  </si>
  <si>
    <t>Municipal Bond Interest</t>
  </si>
  <si>
    <t>Thus, the tax rate for his capital gain is 0%.</t>
  </si>
  <si>
    <t>Tax Rate</t>
  </si>
  <si>
    <t>Rich's gain or loss on sale</t>
  </si>
  <si>
    <t>Rich's selling price</t>
  </si>
  <si>
    <t>Rich's basis in stock for loss</t>
  </si>
  <si>
    <t>Value of Rich's stock</t>
  </si>
  <si>
    <t>Cost of Rich's stock</t>
  </si>
  <si>
    <t>Son's selling price</t>
  </si>
  <si>
    <t>Gain or (Loss) on son's tax return</t>
  </si>
  <si>
    <t>Son's tax (tax savings)</t>
  </si>
  <si>
    <t>Ms. Rich's Son</t>
  </si>
  <si>
    <t>Value of Rich's stock - Current</t>
  </si>
  <si>
    <t>Son's basis in stock (for computing loss on sale)</t>
  </si>
  <si>
    <t>Son's basis in stock (for computing gain on sale)</t>
  </si>
  <si>
    <t>Jan</t>
  </si>
  <si>
    <t>There is no limit on the imposition of medicare tax (1.45%)  for health care for elderly.</t>
  </si>
  <si>
    <t>Multiple-support agreement. (Page 4-15+)</t>
  </si>
  <si>
    <t>This assumes the employer pays the maximum amount of unemployment tax.</t>
  </si>
  <si>
    <t>How much does the employer depost with IRS for income tax and Social</t>
  </si>
  <si>
    <t>Security taxes withheld, and the employer matching amount?</t>
  </si>
  <si>
    <t>Extra problem. What is the total deduction for taxes paid for an employee earning $50,000?</t>
  </si>
  <si>
    <t>Tax Rate-Deduction will reduce ordinary income</t>
  </si>
  <si>
    <t>For 2016, the limit for OASDI (SS retirement at 6.2%) above is $118,500.</t>
  </si>
  <si>
    <t>Exemptions &amp; itemized deductions</t>
  </si>
  <si>
    <t>Single-2016</t>
  </si>
  <si>
    <t>Rich, Single, 2016</t>
  </si>
  <si>
    <t xml:space="preserve">Combining the taxable income amount of $14,650 with the capital gain of $20,000 </t>
  </si>
  <si>
    <t>gives total taxable income of $34,650, which is entirely in the 15% bracket or below.</t>
  </si>
  <si>
    <t>Rich's deductible loss on sale (on 2016 return)</t>
  </si>
  <si>
    <t>Rich's tax (tax savings) for 2016</t>
  </si>
  <si>
    <t>Jan, Single, 2016</t>
  </si>
  <si>
    <t>Limit for OASDI (6.2% tax)</t>
  </si>
  <si>
    <t>Jan's salary amount Subject to both taxes</t>
  </si>
  <si>
    <t>Additional Amt only Subject to Medicare tax</t>
  </si>
  <si>
    <t xml:space="preserve">Donor's basis of land </t>
  </si>
  <si>
    <t>Basis</t>
  </si>
  <si>
    <t>Basis for donee</t>
  </si>
  <si>
    <t>Employer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</si>
</sst>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1211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medium">
        <color theme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52">
    <xf numFmtId="0" fontId="0" fillId="0" borderId="0"/>
    <xf numFmtId="43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6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center"/>
    </xf>
    <xf numFmtId="0" fontId="10" fillId="0" borderId="0" xfId="25" applyFont="1" applyFill="1" applyBorder="1" applyAlignment="1">
      <alignment horizontal="left" indent="1"/>
    </xf>
    <xf numFmtId="0" fontId="11" fillId="0" borderId="0" xfId="0" applyFont="1" applyBorder="1" applyAlignment="1">
      <alignment vertical="center"/>
    </xf>
    <xf numFmtId="0" fontId="10" fillId="0" borderId="0" xfId="25" applyFont="1"/>
    <xf numFmtId="0" fontId="10" fillId="0" borderId="0" xfId="25" applyFont="1" applyAlignment="1">
      <alignment vertical="center"/>
    </xf>
    <xf numFmtId="0" fontId="9" fillId="0" borderId="0" xfId="25" applyFont="1" applyFill="1" applyBorder="1" applyAlignment="1">
      <alignment horizontal="center" vertical="center"/>
    </xf>
    <xf numFmtId="0" fontId="10" fillId="0" borderId="29" xfId="25" applyFont="1" applyBorder="1" applyAlignment="1">
      <alignment horizontal="left" indent="1"/>
    </xf>
    <xf numFmtId="0" fontId="10" fillId="0" borderId="31" xfId="25" applyFont="1" applyFill="1" applyBorder="1" applyAlignment="1">
      <alignment vertical="center"/>
    </xf>
    <xf numFmtId="6" fontId="10" fillId="0" borderId="55" xfId="25" applyNumberFormat="1" applyFont="1" applyBorder="1" applyAlignment="1">
      <alignment horizontal="right" vertical="center"/>
    </xf>
    <xf numFmtId="6" fontId="10" fillId="0" borderId="32" xfId="25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33" xfId="25" applyFont="1" applyBorder="1" applyAlignment="1">
      <alignment horizontal="left" indent="1"/>
    </xf>
    <xf numFmtId="0" fontId="10" fillId="0" borderId="11" xfId="25" applyFont="1" applyFill="1" applyBorder="1" applyAlignment="1">
      <alignment vertical="center"/>
    </xf>
    <xf numFmtId="5" fontId="12" fillId="0" borderId="10" xfId="25" applyNumberFormat="1" applyFont="1" applyBorder="1" applyAlignment="1">
      <alignment horizontal="right" vertical="center"/>
    </xf>
    <xf numFmtId="5" fontId="12" fillId="0" borderId="34" xfId="25" applyNumberFormat="1" applyFont="1" applyBorder="1" applyAlignment="1">
      <alignment horizontal="right" vertical="center"/>
    </xf>
    <xf numFmtId="5" fontId="8" fillId="0" borderId="34" xfId="25" applyNumberFormat="1" applyFont="1" applyFill="1" applyBorder="1" applyAlignment="1">
      <alignment horizontal="center" vertical="center"/>
    </xf>
    <xf numFmtId="0" fontId="10" fillId="0" borderId="41" xfId="25" applyFont="1" applyBorder="1" applyAlignment="1">
      <alignment horizontal="left" indent="1"/>
    </xf>
    <xf numFmtId="0" fontId="10" fillId="0" borderId="43" xfId="25" applyFont="1" applyBorder="1" applyAlignment="1">
      <alignment vertical="center"/>
    </xf>
    <xf numFmtId="0" fontId="9" fillId="0" borderId="56" xfId="25" applyFont="1" applyFill="1" applyBorder="1" applyAlignment="1">
      <alignment horizontal="center" vertical="center"/>
    </xf>
    <xf numFmtId="6" fontId="9" fillId="4" borderId="44" xfId="25" applyNumberFormat="1" applyFont="1" applyFill="1" applyBorder="1" applyAlignment="1">
      <alignment horizontal="right" vertical="center"/>
    </xf>
    <xf numFmtId="0" fontId="11" fillId="0" borderId="0" xfId="0" applyFont="1" applyBorder="1" applyAlignment="1"/>
    <xf numFmtId="0" fontId="11" fillId="0" borderId="0" xfId="0" applyFont="1"/>
    <xf numFmtId="0" fontId="9" fillId="0" borderId="0" xfId="25" applyFont="1" applyBorder="1" applyAlignment="1">
      <alignment horizontal="center" vertical="center"/>
    </xf>
    <xf numFmtId="0" fontId="11" fillId="0" borderId="29" xfId="25" applyFont="1" applyFill="1" applyBorder="1" applyAlignment="1">
      <alignment horizontal="left" vertical="center" indent="1"/>
    </xf>
    <xf numFmtId="0" fontId="11" fillId="0" borderId="30" xfId="25" applyFont="1" applyFill="1" applyBorder="1" applyAlignment="1">
      <alignment horizontal="left" vertical="center" indent="1"/>
    </xf>
    <xf numFmtId="0" fontId="11" fillId="0" borderId="31" xfId="25" applyFont="1" applyFill="1" applyBorder="1" applyAlignment="1">
      <alignment horizontal="left" vertical="center" indent="1"/>
    </xf>
    <xf numFmtId="0" fontId="11" fillId="0" borderId="32" xfId="25" applyFont="1" applyFill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0" fontId="11" fillId="4" borderId="33" xfId="25" applyFont="1" applyFill="1" applyBorder="1" applyAlignment="1">
      <alignment horizontal="left" vertical="center" indent="1"/>
    </xf>
    <xf numFmtId="0" fontId="11" fillId="4" borderId="25" xfId="25" applyFont="1" applyFill="1" applyBorder="1" applyAlignment="1">
      <alignment horizontal="left" vertical="center" indent="1"/>
    </xf>
    <xf numFmtId="0" fontId="11" fillId="4" borderId="11" xfId="25" applyFont="1" applyFill="1" applyBorder="1" applyAlignment="1">
      <alignment horizontal="left" vertical="center" indent="1"/>
    </xf>
    <xf numFmtId="9" fontId="11" fillId="4" borderId="34" xfId="31" applyFont="1" applyFill="1" applyBorder="1" applyAlignment="1">
      <alignment vertical="center"/>
    </xf>
    <xf numFmtId="0" fontId="11" fillId="0" borderId="33" xfId="25" applyFont="1" applyBorder="1" applyAlignment="1">
      <alignment horizontal="left" vertical="center" indent="1"/>
    </xf>
    <xf numFmtId="0" fontId="11" fillId="0" borderId="25" xfId="25" applyFont="1" applyBorder="1" applyAlignment="1">
      <alignment horizontal="left" vertical="center" indent="1"/>
    </xf>
    <xf numFmtId="0" fontId="11" fillId="0" borderId="11" xfId="25" applyFont="1" applyBorder="1" applyAlignment="1">
      <alignment horizontal="left" vertical="center" indent="1"/>
    </xf>
    <xf numFmtId="9" fontId="11" fillId="0" borderId="34" xfId="25" applyNumberFormat="1" applyFont="1" applyBorder="1" applyAlignment="1">
      <alignment vertical="center"/>
    </xf>
    <xf numFmtId="9" fontId="11" fillId="0" borderId="36" xfId="25" applyNumberFormat="1" applyFont="1" applyBorder="1" applyAlignment="1">
      <alignment vertical="center"/>
    </xf>
    <xf numFmtId="0" fontId="11" fillId="0" borderId="41" xfId="25" applyFont="1" applyBorder="1" applyAlignment="1">
      <alignment horizontal="left" vertical="center" indent="1"/>
    </xf>
    <xf numFmtId="0" fontId="11" fillId="0" borderId="42" xfId="25" applyFont="1" applyBorder="1" applyAlignment="1">
      <alignment horizontal="left" vertical="center" indent="1"/>
    </xf>
    <xf numFmtId="0" fontId="11" fillId="0" borderId="43" xfId="25" applyFont="1" applyBorder="1" applyAlignment="1">
      <alignment horizontal="left" vertical="center" indent="1"/>
    </xf>
    <xf numFmtId="10" fontId="11" fillId="0" borderId="40" xfId="31" applyNumberFormat="1" applyFont="1" applyBorder="1" applyAlignment="1">
      <alignment vertical="center"/>
    </xf>
    <xf numFmtId="0" fontId="11" fillId="0" borderId="0" xfId="25" applyFont="1" applyBorder="1" applyAlignment="1">
      <alignment horizontal="left" vertical="center" indent="1"/>
    </xf>
    <xf numFmtId="10" fontId="11" fillId="0" borderId="0" xfId="31" applyNumberFormat="1" applyFont="1" applyBorder="1" applyAlignment="1">
      <alignment vertical="center"/>
    </xf>
    <xf numFmtId="0" fontId="11" fillId="0" borderId="29" xfId="39" applyFont="1" applyBorder="1" applyAlignment="1">
      <alignment horizontal="left" vertical="center" indent="1"/>
    </xf>
    <xf numFmtId="0" fontId="11" fillId="0" borderId="65" xfId="39" applyFont="1" applyBorder="1" applyAlignment="1">
      <alignment horizontal="left" vertical="center" indent="1"/>
    </xf>
    <xf numFmtId="1" fontId="9" fillId="0" borderId="55" xfId="14" applyNumberFormat="1" applyFont="1" applyFill="1" applyBorder="1" applyAlignment="1">
      <alignment horizontal="center" vertical="center"/>
    </xf>
    <xf numFmtId="0" fontId="11" fillId="0" borderId="66" xfId="39" applyFont="1" applyBorder="1" applyAlignment="1">
      <alignment vertical="center"/>
    </xf>
    <xf numFmtId="0" fontId="11" fillId="0" borderId="67" xfId="0" applyFont="1" applyBorder="1" applyAlignment="1">
      <alignment vertical="center"/>
    </xf>
    <xf numFmtId="0" fontId="11" fillId="0" borderId="68" xfId="39" applyFont="1" applyBorder="1" applyAlignment="1">
      <alignment horizontal="left" vertical="center" indent="1"/>
    </xf>
    <xf numFmtId="0" fontId="11" fillId="0" borderId="7" xfId="39" applyFont="1" applyBorder="1" applyAlignment="1">
      <alignment horizontal="left" vertical="center" indent="1"/>
    </xf>
    <xf numFmtId="5" fontId="11" fillId="4" borderId="5" xfId="14" applyNumberFormat="1" applyFont="1" applyFill="1" applyBorder="1" applyAlignment="1">
      <alignment vertical="center"/>
    </xf>
    <xf numFmtId="0" fontId="11" fillId="0" borderId="20" xfId="39" applyFont="1" applyBorder="1" applyAlignment="1">
      <alignment vertical="center"/>
    </xf>
    <xf numFmtId="0" fontId="11" fillId="0" borderId="69" xfId="0" applyFont="1" applyBorder="1" applyAlignment="1">
      <alignment vertical="center"/>
    </xf>
    <xf numFmtId="0" fontId="11" fillId="0" borderId="37" xfId="39" applyFont="1" applyBorder="1" applyAlignment="1">
      <alignment horizontal="left" vertical="center" indent="1"/>
    </xf>
    <xf numFmtId="0" fontId="11" fillId="0" borderId="27" xfId="39" applyFont="1" applyBorder="1" applyAlignment="1">
      <alignment horizontal="left" vertical="center" indent="1"/>
    </xf>
    <xf numFmtId="5" fontId="11" fillId="4" borderId="10" xfId="14" applyNumberFormat="1" applyFont="1" applyFill="1" applyBorder="1" applyAlignment="1">
      <alignment vertical="center"/>
    </xf>
    <xf numFmtId="5" fontId="11" fillId="4" borderId="3" xfId="14" applyNumberFormat="1" applyFont="1" applyFill="1" applyBorder="1" applyAlignment="1">
      <alignment vertical="center"/>
    </xf>
    <xf numFmtId="0" fontId="11" fillId="0" borderId="21" xfId="39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11" fillId="0" borderId="33" xfId="39" applyFont="1" applyBorder="1" applyAlignment="1">
      <alignment horizontal="left" vertical="center" indent="1"/>
    </xf>
    <xf numFmtId="0" fontId="11" fillId="0" borderId="25" xfId="39" applyFont="1" applyBorder="1" applyAlignment="1">
      <alignment horizontal="left" vertical="center" indent="1"/>
    </xf>
    <xf numFmtId="5" fontId="11" fillId="4" borderId="1" xfId="14" applyNumberFormat="1" applyFont="1" applyFill="1" applyBorder="1" applyAlignment="1">
      <alignment vertical="center"/>
    </xf>
    <xf numFmtId="5" fontId="11" fillId="4" borderId="8" xfId="14" applyNumberFormat="1" applyFont="1" applyFill="1" applyBorder="1" applyAlignment="1">
      <alignment vertical="center"/>
    </xf>
    <xf numFmtId="0" fontId="11" fillId="0" borderId="35" xfId="39" applyFont="1" applyBorder="1" applyAlignment="1">
      <alignment horizontal="left" vertical="center" indent="1"/>
    </xf>
    <xf numFmtId="0" fontId="11" fillId="0" borderId="26" xfId="39" applyFont="1" applyBorder="1" applyAlignment="1">
      <alignment horizontal="left" vertical="center" indent="1"/>
    </xf>
    <xf numFmtId="0" fontId="11" fillId="0" borderId="12" xfId="39" applyFont="1" applyBorder="1" applyAlignment="1">
      <alignment horizontal="left" vertical="center" indent="1"/>
    </xf>
    <xf numFmtId="0" fontId="11" fillId="0" borderId="22" xfId="39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0" borderId="13" xfId="39" applyFont="1" applyBorder="1" applyAlignment="1">
      <alignment horizontal="left" vertical="center" indent="1"/>
    </xf>
    <xf numFmtId="0" fontId="11" fillId="0" borderId="4" xfId="39" applyFont="1" applyBorder="1" applyAlignment="1">
      <alignment horizontal="center" vertical="center"/>
    </xf>
    <xf numFmtId="0" fontId="11" fillId="0" borderId="16" xfId="39" applyFont="1" applyBorder="1" applyAlignment="1">
      <alignment horizontal="center" vertical="center"/>
    </xf>
    <xf numFmtId="0" fontId="11" fillId="0" borderId="71" xfId="39" applyFont="1" applyBorder="1" applyAlignment="1">
      <alignment horizontal="center" vertical="center"/>
    </xf>
    <xf numFmtId="0" fontId="11" fillId="0" borderId="11" xfId="39" applyFont="1" applyBorder="1" applyAlignment="1">
      <alignment horizontal="left" vertical="center" indent="1"/>
    </xf>
    <xf numFmtId="164" fontId="11" fillId="0" borderId="15" xfId="3" applyNumberFormat="1" applyFont="1" applyBorder="1" applyAlignment="1">
      <alignment vertical="center"/>
    </xf>
    <xf numFmtId="164" fontId="11" fillId="0" borderId="19" xfId="3" applyNumberFormat="1" applyFont="1" applyBorder="1" applyAlignment="1">
      <alignment vertical="center"/>
    </xf>
    <xf numFmtId="43" fontId="11" fillId="0" borderId="38" xfId="3" applyNumberFormat="1" applyFont="1" applyBorder="1" applyAlignment="1">
      <alignment vertical="center"/>
    </xf>
    <xf numFmtId="164" fontId="11" fillId="0" borderId="8" xfId="3" applyNumberFormat="1" applyFont="1" applyBorder="1" applyAlignment="1">
      <alignment vertical="center"/>
    </xf>
    <xf numFmtId="9" fontId="11" fillId="0" borderId="17" xfId="40" applyFont="1" applyBorder="1" applyAlignment="1">
      <alignment horizontal="center" vertical="center"/>
    </xf>
    <xf numFmtId="43" fontId="11" fillId="0" borderId="36" xfId="3" applyNumberFormat="1" applyFont="1" applyBorder="1" applyAlignment="1">
      <alignment vertical="center"/>
    </xf>
    <xf numFmtId="0" fontId="11" fillId="0" borderId="41" xfId="39" applyFont="1" applyBorder="1" applyAlignment="1">
      <alignment horizontal="left" vertical="center" indent="1"/>
    </xf>
    <xf numFmtId="0" fontId="11" fillId="0" borderId="42" xfId="39" applyFont="1" applyBorder="1" applyAlignment="1">
      <alignment horizontal="left" vertical="center" indent="1"/>
    </xf>
    <xf numFmtId="0" fontId="11" fillId="0" borderId="43" xfId="39" applyFont="1" applyBorder="1" applyAlignment="1">
      <alignment horizontal="left" vertical="center" indent="1"/>
    </xf>
    <xf numFmtId="164" fontId="11" fillId="0" borderId="72" xfId="3" applyNumberFormat="1" applyFont="1" applyBorder="1" applyAlignment="1">
      <alignment vertical="center"/>
    </xf>
    <xf numFmtId="164" fontId="11" fillId="0" borderId="58" xfId="3" applyNumberFormat="1" applyFont="1" applyBorder="1" applyAlignment="1">
      <alignment vertical="center"/>
    </xf>
    <xf numFmtId="43" fontId="11" fillId="4" borderId="40" xfId="3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6" xfId="39" applyFont="1" applyBorder="1" applyAlignment="1">
      <alignment horizontal="left" vertical="center" indent="1"/>
    </xf>
    <xf numFmtId="0" fontId="9" fillId="0" borderId="73" xfId="0" applyFont="1" applyBorder="1" applyAlignment="1">
      <alignment horizontal="left" indent="1"/>
    </xf>
    <xf numFmtId="0" fontId="9" fillId="0" borderId="74" xfId="0" applyFont="1" applyBorder="1" applyAlignment="1">
      <alignment horizontal="left" indent="1"/>
    </xf>
    <xf numFmtId="0" fontId="13" fillId="0" borderId="65" xfId="0" applyFont="1" applyBorder="1"/>
    <xf numFmtId="0" fontId="13" fillId="0" borderId="75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6" fontId="13" fillId="0" borderId="76" xfId="0" applyNumberFormat="1" applyFont="1" applyBorder="1" applyAlignment="1">
      <alignment vertical="center"/>
    </xf>
    <xf numFmtId="0" fontId="11" fillId="0" borderId="77" xfId="0" applyFont="1" applyBorder="1" applyAlignment="1">
      <alignment horizontal="left" indent="1"/>
    </xf>
    <xf numFmtId="0" fontId="11" fillId="0" borderId="28" xfId="0" applyFont="1" applyBorder="1" applyAlignment="1">
      <alignment horizontal="left" indent="1"/>
    </xf>
    <xf numFmtId="6" fontId="13" fillId="0" borderId="15" xfId="0" applyNumberFormat="1" applyFont="1" applyBorder="1" applyAlignment="1">
      <alignment vertical="center"/>
    </xf>
    <xf numFmtId="6" fontId="13" fillId="0" borderId="19" xfId="0" applyNumberFormat="1" applyFont="1" applyBorder="1" applyAlignment="1">
      <alignment vertical="center"/>
    </xf>
    <xf numFmtId="6" fontId="13" fillId="0" borderId="38" xfId="0" applyNumberFormat="1" applyFont="1" applyBorder="1" applyAlignment="1">
      <alignment vertical="center"/>
    </xf>
    <xf numFmtId="0" fontId="11" fillId="0" borderId="59" xfId="0" applyFont="1" applyBorder="1" applyAlignment="1">
      <alignment horizontal="left" indent="1"/>
    </xf>
    <xf numFmtId="0" fontId="11" fillId="0" borderId="9" xfId="0" applyFont="1" applyBorder="1" applyAlignment="1">
      <alignment horizontal="left" indent="1"/>
    </xf>
    <xf numFmtId="9" fontId="13" fillId="0" borderId="10" xfId="31" applyFont="1" applyBorder="1" applyAlignment="1">
      <alignment vertical="center"/>
    </xf>
    <xf numFmtId="9" fontId="13" fillId="0" borderId="17" xfId="31" applyFont="1" applyBorder="1" applyAlignment="1">
      <alignment vertical="center"/>
    </xf>
    <xf numFmtId="9" fontId="13" fillId="0" borderId="34" xfId="31" applyFont="1" applyBorder="1" applyAlignment="1">
      <alignment vertical="center"/>
    </xf>
    <xf numFmtId="0" fontId="11" fillId="0" borderId="60" xfId="0" applyFont="1" applyBorder="1" applyAlignment="1">
      <alignment horizontal="left" indent="1"/>
    </xf>
    <xf numFmtId="0" fontId="11" fillId="0" borderId="61" xfId="0" applyFont="1" applyBorder="1" applyAlignment="1">
      <alignment horizontal="left" indent="1"/>
    </xf>
    <xf numFmtId="164" fontId="10" fillId="4" borderId="56" xfId="42" applyNumberFormat="1" applyFont="1" applyFill="1" applyBorder="1" applyAlignment="1">
      <alignment vertical="center"/>
    </xf>
    <xf numFmtId="164" fontId="10" fillId="4" borderId="58" xfId="42" applyNumberFormat="1" applyFont="1" applyFill="1" applyBorder="1" applyAlignment="1">
      <alignment vertical="center"/>
    </xf>
    <xf numFmtId="164" fontId="10" fillId="4" borderId="44" xfId="42" applyNumberFormat="1" applyFont="1" applyFill="1" applyBorder="1" applyAlignment="1">
      <alignment vertical="center"/>
    </xf>
    <xf numFmtId="0" fontId="9" fillId="0" borderId="4" xfId="39" applyFont="1" applyBorder="1" applyAlignment="1">
      <alignment horizontal="center" vertical="center"/>
    </xf>
    <xf numFmtId="0" fontId="9" fillId="0" borderId="16" xfId="39" applyFont="1" applyBorder="1" applyAlignment="1">
      <alignment horizontal="center" vertical="center"/>
    </xf>
    <xf numFmtId="0" fontId="9" fillId="0" borderId="71" xfId="39" applyFont="1" applyBorder="1" applyAlignment="1">
      <alignment horizontal="center" vertical="center"/>
    </xf>
    <xf numFmtId="9" fontId="11" fillId="0" borderId="18" xfId="40" applyFont="1" applyBorder="1" applyAlignment="1">
      <alignment horizontal="center" vertical="center"/>
    </xf>
    <xf numFmtId="164" fontId="11" fillId="0" borderId="97" xfId="3" applyNumberFormat="1" applyFont="1" applyBorder="1" applyAlignment="1">
      <alignment vertical="center"/>
    </xf>
    <xf numFmtId="0" fontId="11" fillId="0" borderId="0" xfId="39" applyFont="1" applyBorder="1" applyAlignment="1">
      <alignment horizontal="left" vertical="center"/>
    </xf>
    <xf numFmtId="0" fontId="9" fillId="0" borderId="78" xfId="0" applyFont="1" applyBorder="1" applyAlignment="1">
      <alignment horizontal="left" indent="1"/>
    </xf>
    <xf numFmtId="0" fontId="9" fillId="0" borderId="79" xfId="0" applyFont="1" applyBorder="1" applyAlignment="1">
      <alignment horizontal="left" indent="1"/>
    </xf>
    <xf numFmtId="0" fontId="13" fillId="0" borderId="79" xfId="0" applyFont="1" applyBorder="1" applyAlignment="1">
      <alignment vertical="center"/>
    </xf>
    <xf numFmtId="0" fontId="11" fillId="0" borderId="37" xfId="0" applyFont="1" applyBorder="1" applyAlignment="1">
      <alignment horizontal="left" indent="1"/>
    </xf>
    <xf numFmtId="0" fontId="11" fillId="0" borderId="13" xfId="0" applyFont="1" applyBorder="1" applyAlignment="1">
      <alignment horizontal="left" indent="1"/>
    </xf>
    <xf numFmtId="6" fontId="13" fillId="0" borderId="13" xfId="0" applyNumberFormat="1" applyFont="1" applyBorder="1" applyAlignment="1">
      <alignment vertical="center"/>
    </xf>
    <xf numFmtId="0" fontId="11" fillId="0" borderId="33" xfId="0" applyFont="1" applyBorder="1" applyAlignment="1">
      <alignment horizontal="left" indent="1"/>
    </xf>
    <xf numFmtId="0" fontId="11" fillId="0" borderId="11" xfId="0" applyFont="1" applyBorder="1" applyAlignment="1">
      <alignment horizontal="left" indent="1"/>
    </xf>
    <xf numFmtId="9" fontId="13" fillId="0" borderId="8" xfId="31" applyFont="1" applyBorder="1" applyAlignment="1">
      <alignment vertical="center"/>
    </xf>
    <xf numFmtId="9" fontId="13" fillId="0" borderId="12" xfId="31" applyFont="1" applyBorder="1" applyAlignment="1">
      <alignment vertical="center"/>
    </xf>
    <xf numFmtId="9" fontId="13" fillId="0" borderId="36" xfId="31" applyFont="1" applyBorder="1" applyAlignment="1">
      <alignment vertical="center"/>
    </xf>
    <xf numFmtId="0" fontId="11" fillId="0" borderId="41" xfId="0" applyFont="1" applyBorder="1" applyAlignment="1">
      <alignment horizontal="left" indent="1"/>
    </xf>
    <xf numFmtId="0" fontId="11" fillId="0" borderId="43" xfId="0" applyFont="1" applyBorder="1" applyAlignment="1">
      <alignment horizontal="left" indent="1"/>
    </xf>
    <xf numFmtId="164" fontId="10" fillId="4" borderId="72" xfId="42" applyNumberFormat="1" applyFont="1" applyFill="1" applyBorder="1" applyAlignment="1">
      <alignment vertical="center"/>
    </xf>
    <xf numFmtId="164" fontId="10" fillId="4" borderId="39" xfId="42" applyNumberFormat="1" applyFont="1" applyFill="1" applyBorder="1" applyAlignment="1">
      <alignment vertical="center"/>
    </xf>
    <xf numFmtId="164" fontId="10" fillId="4" borderId="40" xfId="42" applyNumberFormat="1" applyFont="1" applyFill="1" applyBorder="1" applyAlignment="1">
      <alignment vertical="center"/>
    </xf>
    <xf numFmtId="0" fontId="10" fillId="0" borderId="0" xfId="39" applyFont="1" applyBorder="1" applyAlignment="1">
      <alignment horizontal="left" vertical="center"/>
    </xf>
    <xf numFmtId="0" fontId="1" fillId="0" borderId="29" xfId="35" applyFont="1" applyBorder="1" applyAlignment="1">
      <alignment horizontal="left" vertical="center" indent="1"/>
    </xf>
    <xf numFmtId="0" fontId="1" fillId="0" borderId="30" xfId="35" applyFont="1" applyBorder="1" applyAlignment="1">
      <alignment horizontal="left" vertical="center" indent="1"/>
    </xf>
    <xf numFmtId="0" fontId="1" fillId="0" borderId="31" xfId="35" applyFont="1" applyBorder="1" applyAlignment="1">
      <alignment horizontal="left" vertical="center" indent="1"/>
    </xf>
    <xf numFmtId="6" fontId="14" fillId="0" borderId="32" xfId="35" applyNumberFormat="1" applyFont="1" applyBorder="1" applyAlignment="1">
      <alignment vertical="center"/>
    </xf>
    <xf numFmtId="0" fontId="1" fillId="0" borderId="33" xfId="35" applyFont="1" applyBorder="1" applyAlignment="1">
      <alignment horizontal="left" vertical="center" indent="1"/>
    </xf>
    <xf numFmtId="0" fontId="1" fillId="0" borderId="25" xfId="35" applyFont="1" applyBorder="1" applyAlignment="1">
      <alignment horizontal="left" vertical="center" indent="1"/>
    </xf>
    <xf numFmtId="0" fontId="1" fillId="0" borderId="11" xfId="35" applyFont="1" applyBorder="1" applyAlignment="1">
      <alignment horizontal="left" vertical="center" indent="1"/>
    </xf>
    <xf numFmtId="6" fontId="14" fillId="0" borderId="34" xfId="35" applyNumberFormat="1" applyFont="1" applyBorder="1" applyAlignment="1">
      <alignment vertical="center"/>
    </xf>
    <xf numFmtId="0" fontId="1" fillId="0" borderId="35" xfId="35" applyFont="1" applyBorder="1" applyAlignment="1">
      <alignment horizontal="left" vertical="center" indent="1"/>
    </xf>
    <xf numFmtId="0" fontId="1" fillId="0" borderId="26" xfId="35" applyFont="1" applyBorder="1" applyAlignment="1">
      <alignment horizontal="left" vertical="center" indent="1"/>
    </xf>
    <xf numFmtId="0" fontId="1" fillId="0" borderId="12" xfId="35" applyFont="1" applyBorder="1" applyAlignment="1">
      <alignment horizontal="left" vertical="center" indent="1"/>
    </xf>
    <xf numFmtId="6" fontId="14" fillId="0" borderId="44" xfId="35" applyNumberFormat="1" applyFont="1" applyBorder="1" applyAlignment="1">
      <alignment vertical="center"/>
    </xf>
    <xf numFmtId="0" fontId="1" fillId="0" borderId="37" xfId="35" applyFont="1" applyBorder="1" applyAlignment="1">
      <alignment horizontal="left" vertical="center" indent="1"/>
    </xf>
    <xf numFmtId="0" fontId="1" fillId="0" borderId="27" xfId="35" applyFont="1" applyBorder="1" applyAlignment="1">
      <alignment horizontal="left" vertical="center" indent="1"/>
    </xf>
    <xf numFmtId="0" fontId="1" fillId="0" borderId="13" xfId="35" applyFont="1" applyBorder="1" applyAlignment="1">
      <alignment horizontal="left" vertical="center" indent="1"/>
    </xf>
    <xf numFmtId="5" fontId="14" fillId="0" borderId="38" xfId="35" applyNumberFormat="1" applyFont="1" applyBorder="1" applyAlignment="1">
      <alignment vertical="center"/>
    </xf>
    <xf numFmtId="9" fontId="14" fillId="0" borderId="36" xfId="31" applyFont="1" applyBorder="1" applyAlignment="1">
      <alignment vertical="center"/>
    </xf>
    <xf numFmtId="0" fontId="1" fillId="0" borderId="23" xfId="35" applyFont="1" applyBorder="1" applyAlignment="1">
      <alignment horizontal="left" vertical="center" indent="1"/>
    </xf>
    <xf numFmtId="0" fontId="1" fillId="0" borderId="24" xfId="35" applyFont="1" applyBorder="1" applyAlignment="1">
      <alignment horizontal="left" vertical="center" indent="1"/>
    </xf>
    <xf numFmtId="0" fontId="1" fillId="0" borderId="39" xfId="35" applyFont="1" applyBorder="1" applyAlignment="1">
      <alignment horizontal="left" vertical="center" indent="1"/>
    </xf>
    <xf numFmtId="5" fontId="14" fillId="0" borderId="40" xfId="35" applyNumberFormat="1" applyFont="1" applyBorder="1" applyAlignment="1">
      <alignment vertical="center"/>
    </xf>
    <xf numFmtId="0" fontId="1" fillId="0" borderId="41" xfId="35" applyFont="1" applyBorder="1" applyAlignment="1">
      <alignment horizontal="left" vertical="center" indent="1"/>
    </xf>
    <xf numFmtId="0" fontId="1" fillId="0" borderId="42" xfId="35" applyFont="1" applyBorder="1" applyAlignment="1">
      <alignment horizontal="left" vertical="center" indent="1"/>
    </xf>
    <xf numFmtId="0" fontId="1" fillId="0" borderId="43" xfId="35" applyFont="1" applyBorder="1" applyAlignment="1">
      <alignment horizontal="left" vertical="center" indent="1"/>
    </xf>
    <xf numFmtId="0" fontId="15" fillId="0" borderId="37" xfId="35" applyFont="1" applyBorder="1" applyAlignment="1">
      <alignment horizontal="left" vertical="center" indent="1"/>
    </xf>
    <xf numFmtId="6" fontId="14" fillId="0" borderId="38" xfId="35" applyNumberFormat="1" applyFont="1" applyBorder="1" applyAlignment="1">
      <alignment vertical="center"/>
    </xf>
    <xf numFmtId="0" fontId="15" fillId="0" borderId="33" xfId="35" applyFont="1" applyBorder="1" applyAlignment="1">
      <alignment horizontal="left" vertical="center" indent="1"/>
    </xf>
    <xf numFmtId="0" fontId="15" fillId="0" borderId="25" xfId="35" applyFont="1" applyBorder="1" applyAlignment="1">
      <alignment horizontal="left" vertical="center" indent="1"/>
    </xf>
    <xf numFmtId="0" fontId="15" fillId="0" borderId="11" xfId="35" applyFont="1" applyBorder="1" applyAlignment="1">
      <alignment horizontal="left" vertical="center" indent="1"/>
    </xf>
    <xf numFmtId="6" fontId="14" fillId="0" borderId="36" xfId="35" applyNumberFormat="1" applyFont="1" applyBorder="1" applyAlignment="1">
      <alignment vertical="center"/>
    </xf>
    <xf numFmtId="9" fontId="14" fillId="0" borderId="38" xfId="31" applyFont="1" applyBorder="1" applyAlignment="1">
      <alignment vertical="center"/>
    </xf>
    <xf numFmtId="41" fontId="9" fillId="0" borderId="78" xfId="1" applyNumberFormat="1" applyFont="1" applyFill="1" applyBorder="1" applyAlignment="1">
      <alignment horizontal="left" vertical="center"/>
    </xf>
    <xf numFmtId="41" fontId="10" fillId="4" borderId="79" xfId="1" applyNumberFormat="1" applyFont="1" applyFill="1" applyBorder="1" applyAlignment="1">
      <alignment horizontal="center" vertical="center"/>
    </xf>
    <xf numFmtId="165" fontId="9" fillId="0" borderId="76" xfId="12" applyNumberFormat="1" applyFont="1" applyBorder="1" applyAlignment="1">
      <alignment horizontal="center" vertical="center"/>
    </xf>
    <xf numFmtId="41" fontId="9" fillId="0" borderId="37" xfId="1" applyNumberFormat="1" applyFont="1" applyFill="1" applyBorder="1" applyAlignment="1">
      <alignment horizontal="left" vertical="center"/>
    </xf>
    <xf numFmtId="41" fontId="9" fillId="0" borderId="13" xfId="1" applyNumberFormat="1" applyFont="1" applyFill="1" applyBorder="1" applyAlignment="1">
      <alignment horizontal="left" vertical="center"/>
    </xf>
    <xf numFmtId="6" fontId="9" fillId="0" borderId="38" xfId="0" applyNumberFormat="1" applyFont="1" applyBorder="1" applyAlignment="1">
      <alignment vertical="center"/>
    </xf>
    <xf numFmtId="41" fontId="9" fillId="0" borderId="33" xfId="1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164" fontId="9" fillId="0" borderId="34" xfId="1" applyNumberFormat="1" applyFont="1" applyBorder="1" applyAlignment="1">
      <alignment vertical="center"/>
    </xf>
    <xf numFmtId="41" fontId="9" fillId="0" borderId="33" xfId="1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6" fontId="9" fillId="0" borderId="33" xfId="0" applyNumberFormat="1" applyFont="1" applyBorder="1" applyAlignment="1"/>
    <xf numFmtId="0" fontId="9" fillId="0" borderId="11" xfId="0" applyFont="1" applyBorder="1" applyAlignment="1">
      <alignment horizontal="center" vertical="center"/>
    </xf>
    <xf numFmtId="6" fontId="9" fillId="0" borderId="36" xfId="0" applyNumberFormat="1" applyFont="1" applyBorder="1" applyAlignment="1">
      <alignment vertical="center"/>
    </xf>
    <xf numFmtId="41" fontId="9" fillId="0" borderId="41" xfId="1" applyNumberFormat="1" applyFont="1" applyFill="1" applyBorder="1" applyAlignment="1">
      <alignment horizontal="left" vertical="center"/>
    </xf>
    <xf numFmtId="0" fontId="11" fillId="0" borderId="43" xfId="0" applyFont="1" applyBorder="1" applyAlignment="1">
      <alignment vertical="center"/>
    </xf>
    <xf numFmtId="6" fontId="9" fillId="4" borderId="40" xfId="0" applyNumberFormat="1" applyFont="1" applyFill="1" applyBorder="1" applyAlignment="1">
      <alignment vertical="center"/>
    </xf>
    <xf numFmtId="41" fontId="9" fillId="0" borderId="78" xfId="1" applyNumberFormat="1" applyFont="1" applyFill="1" applyBorder="1" applyAlignment="1">
      <alignment horizontal="left" vertical="center" indent="1"/>
    </xf>
    <xf numFmtId="41" fontId="9" fillId="0" borderId="79" xfId="1" applyNumberFormat="1" applyFont="1" applyFill="1" applyBorder="1" applyAlignment="1">
      <alignment horizontal="left" vertical="center"/>
    </xf>
    <xf numFmtId="41" fontId="9" fillId="0" borderId="37" xfId="1" applyNumberFormat="1" applyFont="1" applyFill="1" applyBorder="1" applyAlignment="1">
      <alignment horizontal="left" vertical="center" indent="1"/>
    </xf>
    <xf numFmtId="41" fontId="11" fillId="0" borderId="13" xfId="1" applyNumberFormat="1" applyFont="1" applyFill="1" applyBorder="1" applyAlignment="1">
      <alignment horizontal="left" vertical="center"/>
    </xf>
    <xf numFmtId="6" fontId="11" fillId="0" borderId="38" xfId="0" applyNumberFormat="1" applyFont="1" applyBorder="1" applyAlignment="1">
      <alignment vertical="center"/>
    </xf>
    <xf numFmtId="41" fontId="9" fillId="0" borderId="33" xfId="1" applyNumberFormat="1" applyFont="1" applyFill="1" applyBorder="1" applyAlignment="1">
      <alignment horizontal="left" vertical="center" indent="1"/>
    </xf>
    <xf numFmtId="164" fontId="11" fillId="0" borderId="34" xfId="1" applyNumberFormat="1" applyFont="1" applyBorder="1" applyAlignment="1">
      <alignment vertical="center"/>
    </xf>
    <xf numFmtId="41" fontId="9" fillId="0" borderId="33" xfId="1" applyNumberFormat="1" applyFont="1" applyFill="1" applyBorder="1" applyAlignment="1">
      <alignment horizontal="left" vertical="center" indent="3"/>
    </xf>
    <xf numFmtId="6" fontId="11" fillId="0" borderId="33" xfId="0" applyNumberFormat="1" applyFont="1" applyBorder="1" applyAlignment="1">
      <alignment horizontal="left" indent="3"/>
    </xf>
    <xf numFmtId="0" fontId="11" fillId="0" borderId="11" xfId="0" applyFont="1" applyBorder="1" applyAlignment="1">
      <alignment horizontal="center" vertical="center"/>
    </xf>
    <xf numFmtId="6" fontId="11" fillId="0" borderId="36" xfId="0" applyNumberFormat="1" applyFont="1" applyBorder="1" applyAlignment="1">
      <alignment vertical="center"/>
    </xf>
    <xf numFmtId="6" fontId="9" fillId="3" borderId="38" xfId="0" applyNumberFormat="1" applyFont="1" applyFill="1" applyBorder="1" applyAlignment="1">
      <alignment vertical="center"/>
    </xf>
    <xf numFmtId="6" fontId="9" fillId="0" borderId="38" xfId="0" applyNumberFormat="1" applyFont="1" applyFill="1" applyBorder="1" applyAlignment="1">
      <alignment vertical="center"/>
    </xf>
    <xf numFmtId="6" fontId="9" fillId="0" borderId="80" xfId="0" applyNumberFormat="1" applyFont="1" applyFill="1" applyBorder="1" applyAlignment="1">
      <alignment vertical="center"/>
    </xf>
    <xf numFmtId="6" fontId="9" fillId="4" borderId="36" xfId="0" applyNumberFormat="1" applyFont="1" applyFill="1" applyBorder="1" applyAlignment="1">
      <alignment vertical="center"/>
    </xf>
    <xf numFmtId="41" fontId="11" fillId="0" borderId="33" xfId="1" applyNumberFormat="1" applyFont="1" applyFill="1" applyBorder="1" applyAlignment="1">
      <alignment horizontal="left" vertical="center" indent="1"/>
    </xf>
    <xf numFmtId="41" fontId="9" fillId="0" borderId="41" xfId="1" applyNumberFormat="1" applyFont="1" applyFill="1" applyBorder="1" applyAlignment="1">
      <alignment horizontal="left" vertical="center" indent="1"/>
    </xf>
    <xf numFmtId="0" fontId="9" fillId="0" borderId="43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1" fillId="0" borderId="78" xfId="39" applyFont="1" applyBorder="1" applyAlignment="1">
      <alignment horizontal="left" vertical="center" indent="1"/>
    </xf>
    <xf numFmtId="1" fontId="9" fillId="0" borderId="65" xfId="14" applyNumberFormat="1" applyFont="1" applyFill="1" applyBorder="1" applyAlignment="1">
      <alignment horizontal="center" vertical="center"/>
    </xf>
    <xf numFmtId="165" fontId="9" fillId="0" borderId="65" xfId="12" applyNumberFormat="1" applyFont="1" applyBorder="1" applyAlignment="1">
      <alignment horizontal="center" vertical="center"/>
    </xf>
    <xf numFmtId="165" fontId="9" fillId="0" borderId="81" xfId="12" applyNumberFormat="1" applyFont="1" applyBorder="1" applyAlignment="1">
      <alignment horizontal="center" vertical="center"/>
    </xf>
    <xf numFmtId="0" fontId="10" fillId="0" borderId="37" xfId="25" applyFont="1" applyBorder="1" applyAlignment="1">
      <alignment horizontal="left" vertical="center" indent="4"/>
    </xf>
    <xf numFmtId="0" fontId="10" fillId="0" borderId="13" xfId="25" applyFont="1" applyBorder="1" applyAlignment="1">
      <alignment horizontal="left" vertical="center"/>
    </xf>
    <xf numFmtId="0" fontId="13" fillId="0" borderId="15" xfId="25" applyFont="1" applyBorder="1" applyAlignment="1">
      <alignment vertical="center"/>
    </xf>
    <xf numFmtId="5" fontId="10" fillId="0" borderId="15" xfId="14" applyNumberFormat="1" applyFont="1" applyFill="1" applyBorder="1" applyAlignment="1">
      <alignment vertical="center"/>
    </xf>
    <xf numFmtId="5" fontId="10" fillId="0" borderId="62" xfId="14" applyNumberFormat="1" applyFont="1" applyFill="1" applyBorder="1" applyAlignment="1">
      <alignment vertical="center"/>
    </xf>
    <xf numFmtId="0" fontId="10" fillId="0" borderId="33" xfId="25" applyFont="1" applyBorder="1" applyAlignment="1">
      <alignment horizontal="left" vertical="center" indent="4"/>
    </xf>
    <xf numFmtId="0" fontId="10" fillId="0" borderId="11" xfId="25" applyFont="1" applyBorder="1" applyAlignment="1">
      <alignment horizontal="left" vertical="center"/>
    </xf>
    <xf numFmtId="0" fontId="13" fillId="0" borderId="10" xfId="25" applyFont="1" applyBorder="1" applyAlignment="1">
      <alignment vertical="center"/>
    </xf>
    <xf numFmtId="5" fontId="10" fillId="0" borderId="8" xfId="14" applyNumberFormat="1" applyFont="1" applyFill="1" applyBorder="1" applyAlignment="1">
      <alignment vertical="center"/>
    </xf>
    <xf numFmtId="5" fontId="10" fillId="0" borderId="57" xfId="14" applyNumberFormat="1" applyFont="1" applyFill="1" applyBorder="1" applyAlignment="1">
      <alignment vertical="center"/>
    </xf>
    <xf numFmtId="0" fontId="10" fillId="0" borderId="35" xfId="25" applyFont="1" applyBorder="1" applyAlignment="1">
      <alignment horizontal="left" vertical="center" indent="4"/>
    </xf>
    <xf numFmtId="0" fontId="10" fillId="0" borderId="12" xfId="25" applyFont="1" applyBorder="1" applyAlignment="1">
      <alignment horizontal="left" vertical="center"/>
    </xf>
    <xf numFmtId="0" fontId="10" fillId="0" borderId="8" xfId="25" applyFont="1" applyBorder="1" applyAlignment="1">
      <alignment vertical="center"/>
    </xf>
    <xf numFmtId="5" fontId="10" fillId="4" borderId="1" xfId="14" applyNumberFormat="1" applyFont="1" applyFill="1" applyBorder="1" applyAlignment="1">
      <alignment vertical="center"/>
    </xf>
    <xf numFmtId="5" fontId="10" fillId="0" borderId="82" xfId="14" applyNumberFormat="1" applyFont="1" applyFill="1" applyBorder="1" applyAlignment="1">
      <alignment vertical="center"/>
    </xf>
    <xf numFmtId="0" fontId="10" fillId="0" borderId="63" xfId="25" applyFont="1" applyBorder="1" applyAlignment="1">
      <alignment horizontal="left" vertical="center" indent="1"/>
    </xf>
    <xf numFmtId="0" fontId="10" fillId="0" borderId="2" xfId="25" applyFont="1" applyBorder="1" applyAlignment="1">
      <alignment horizontal="left" vertical="center"/>
    </xf>
    <xf numFmtId="0" fontId="13" fillId="0" borderId="3" xfId="25" applyFont="1" applyBorder="1" applyAlignment="1">
      <alignment vertical="center"/>
    </xf>
    <xf numFmtId="164" fontId="13" fillId="0" borderId="80" xfId="3" applyNumberFormat="1" applyFont="1" applyBorder="1" applyAlignment="1">
      <alignment vertical="center"/>
    </xf>
    <xf numFmtId="0" fontId="10" fillId="0" borderId="83" xfId="25" applyFont="1" applyBorder="1" applyAlignment="1">
      <alignment horizontal="left" vertical="center" indent="2"/>
    </xf>
    <xf numFmtId="0" fontId="10" fillId="0" borderId="14" xfId="25" applyFont="1" applyBorder="1" applyAlignment="1">
      <alignment horizontal="left" vertical="center"/>
    </xf>
    <xf numFmtId="0" fontId="17" fillId="0" borderId="4" xfId="25" applyFont="1" applyBorder="1" applyAlignment="1">
      <alignment horizontal="center" vertical="center"/>
    </xf>
    <xf numFmtId="0" fontId="17" fillId="0" borderId="71" xfId="25" applyFont="1" applyBorder="1" applyAlignment="1">
      <alignment horizontal="center" vertical="center"/>
    </xf>
    <xf numFmtId="0" fontId="10" fillId="0" borderId="37" xfId="25" applyFont="1" applyBorder="1" applyAlignment="1">
      <alignment horizontal="left" vertical="center" indent="2"/>
    </xf>
    <xf numFmtId="164" fontId="10" fillId="0" borderId="15" xfId="3" applyNumberFormat="1" applyFont="1" applyBorder="1" applyAlignment="1">
      <alignment vertical="center"/>
    </xf>
    <xf numFmtId="43" fontId="10" fillId="0" borderId="38" xfId="3" applyNumberFormat="1" applyFont="1" applyBorder="1" applyAlignment="1">
      <alignment vertical="center"/>
    </xf>
    <xf numFmtId="0" fontId="10" fillId="0" borderId="33" xfId="25" applyFont="1" applyBorder="1" applyAlignment="1">
      <alignment horizontal="left" vertical="center" indent="2"/>
    </xf>
    <xf numFmtId="164" fontId="10" fillId="0" borderId="8" xfId="3" applyNumberFormat="1" applyFont="1" applyBorder="1" applyAlignment="1">
      <alignment vertical="center"/>
    </xf>
    <xf numFmtId="9" fontId="10" fillId="0" borderId="10" xfId="31" applyFont="1" applyBorder="1" applyAlignment="1">
      <alignment horizontal="center" vertical="center"/>
    </xf>
    <xf numFmtId="43" fontId="10" fillId="0" borderId="36" xfId="3" applyNumberFormat="1" applyFont="1" applyBorder="1" applyAlignment="1">
      <alignment vertical="center"/>
    </xf>
    <xf numFmtId="0" fontId="10" fillId="0" borderId="41" xfId="25" applyFont="1" applyBorder="1" applyAlignment="1">
      <alignment horizontal="left" vertical="center" indent="4"/>
    </xf>
    <xf numFmtId="0" fontId="10" fillId="0" borderId="43" xfId="25" applyFont="1" applyBorder="1" applyAlignment="1">
      <alignment horizontal="left" vertical="center"/>
    </xf>
    <xf numFmtId="164" fontId="10" fillId="0" borderId="72" xfId="3" applyNumberFormat="1" applyFont="1" applyBorder="1" applyAlignment="1">
      <alignment vertical="center"/>
    </xf>
    <xf numFmtId="164" fontId="10" fillId="0" borderId="56" xfId="3" applyNumberFormat="1" applyFont="1" applyBorder="1" applyAlignment="1">
      <alignment vertical="center"/>
    </xf>
    <xf numFmtId="43" fontId="10" fillId="4" borderId="40" xfId="3" applyNumberFormat="1" applyFont="1" applyFill="1" applyBorder="1" applyAlignment="1">
      <alignment vertical="center"/>
    </xf>
    <xf numFmtId="0" fontId="10" fillId="0" borderId="0" xfId="25" applyFont="1" applyBorder="1" applyAlignment="1">
      <alignment horizontal="left" vertical="center"/>
    </xf>
    <xf numFmtId="0" fontId="10" fillId="0" borderId="0" xfId="25" applyFont="1" applyBorder="1" applyAlignment="1">
      <alignment horizontal="left" vertical="center" indent="1"/>
    </xf>
    <xf numFmtId="0" fontId="11" fillId="0" borderId="84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0" fillId="0" borderId="37" xfId="25" applyFont="1" applyBorder="1" applyAlignment="1">
      <alignment horizontal="left" vertical="center" indent="1"/>
    </xf>
    <xf numFmtId="0" fontId="11" fillId="0" borderId="2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10" fillId="0" borderId="33" xfId="25" applyFont="1" applyBorder="1" applyAlignment="1">
      <alignment horizontal="left" vertical="center" indent="1"/>
    </xf>
    <xf numFmtId="0" fontId="10" fillId="0" borderId="25" xfId="25" applyFont="1" applyBorder="1" applyAlignment="1">
      <alignment horizontal="left" vertical="center"/>
    </xf>
    <xf numFmtId="0" fontId="13" fillId="0" borderId="11" xfId="25" applyFont="1" applyBorder="1" applyAlignment="1">
      <alignment vertical="center"/>
    </xf>
    <xf numFmtId="5" fontId="10" fillId="0" borderId="10" xfId="14" applyNumberFormat="1" applyFont="1" applyFill="1" applyBorder="1" applyAlignment="1">
      <alignment vertical="center"/>
    </xf>
    <xf numFmtId="0" fontId="10" fillId="0" borderId="10" xfId="25" applyFont="1" applyFill="1" applyBorder="1" applyAlignment="1">
      <alignment vertical="center"/>
    </xf>
    <xf numFmtId="0" fontId="13" fillId="0" borderId="34" xfId="25" applyFont="1" applyBorder="1" applyAlignment="1">
      <alignment vertical="center"/>
    </xf>
    <xf numFmtId="10" fontId="10" fillId="0" borderId="10" xfId="31" applyNumberFormat="1" applyFont="1" applyFill="1" applyBorder="1" applyAlignment="1">
      <alignment vertical="center"/>
    </xf>
    <xf numFmtId="7" fontId="10" fillId="0" borderId="34" xfId="14" applyNumberFormat="1" applyFont="1" applyFill="1" applyBorder="1" applyAlignment="1">
      <alignment vertical="center"/>
    </xf>
    <xf numFmtId="37" fontId="10" fillId="0" borderId="8" xfId="14" applyNumberFormat="1" applyFont="1" applyFill="1" applyBorder="1" applyAlignment="1">
      <alignment vertical="center"/>
    </xf>
    <xf numFmtId="10" fontId="10" fillId="0" borderId="8" xfId="31" applyNumberFormat="1" applyFont="1" applyFill="1" applyBorder="1" applyAlignment="1">
      <alignment vertical="center"/>
    </xf>
    <xf numFmtId="43" fontId="10" fillId="0" borderId="36" xfId="25" applyNumberFormat="1" applyFont="1" applyFill="1" applyBorder="1" applyAlignment="1">
      <alignment vertical="center"/>
    </xf>
    <xf numFmtId="0" fontId="10" fillId="0" borderId="41" xfId="25" applyFont="1" applyFill="1" applyBorder="1" applyAlignment="1">
      <alignment horizontal="left" indent="4"/>
    </xf>
    <xf numFmtId="0" fontId="10" fillId="0" borderId="42" xfId="25" applyFont="1" applyFill="1" applyBorder="1" applyAlignment="1">
      <alignment horizontal="left" vertical="center"/>
    </xf>
    <xf numFmtId="0" fontId="10" fillId="0" borderId="43" xfId="25" applyFont="1" applyFill="1" applyBorder="1" applyAlignment="1">
      <alignment vertical="center"/>
    </xf>
    <xf numFmtId="5" fontId="10" fillId="4" borderId="72" xfId="14" applyNumberFormat="1" applyFont="1" applyFill="1" applyBorder="1" applyAlignment="1">
      <alignment vertical="center"/>
    </xf>
    <xf numFmtId="10" fontId="10" fillId="4" borderId="72" xfId="30" applyNumberFormat="1" applyFont="1" applyFill="1" applyBorder="1" applyAlignment="1">
      <alignment vertical="center"/>
    </xf>
    <xf numFmtId="43" fontId="10" fillId="4" borderId="40" xfId="14" applyNumberFormat="1" applyFont="1" applyFill="1" applyBorder="1" applyAlignment="1">
      <alignment vertical="center"/>
    </xf>
    <xf numFmtId="0" fontId="19" fillId="4" borderId="0" xfId="25" applyFont="1" applyFill="1" applyBorder="1" applyAlignment="1">
      <alignment horizontal="left"/>
    </xf>
    <xf numFmtId="0" fontId="10" fillId="4" borderId="0" xfId="25" applyFont="1" applyFill="1" applyBorder="1" applyAlignment="1">
      <alignment horizontal="left" vertical="center"/>
    </xf>
    <xf numFmtId="0" fontId="10" fillId="4" borderId="0" xfId="25" applyFont="1" applyFill="1" applyBorder="1" applyAlignment="1">
      <alignment vertical="center"/>
    </xf>
    <xf numFmtId="164" fontId="10" fillId="4" borderId="0" xfId="3" applyNumberFormat="1" applyFont="1" applyFill="1" applyBorder="1" applyAlignment="1">
      <alignment vertical="center"/>
    </xf>
    <xf numFmtId="0" fontId="10" fillId="0" borderId="0" xfId="25" applyFont="1" applyFill="1" applyBorder="1" applyAlignment="1">
      <alignment vertical="center"/>
    </xf>
    <xf numFmtId="0" fontId="10" fillId="0" borderId="29" xfId="25" applyFont="1" applyFill="1" applyBorder="1" applyAlignment="1">
      <alignment horizontal="left" indent="1"/>
    </xf>
    <xf numFmtId="0" fontId="10" fillId="0" borderId="31" xfId="25" applyFont="1" applyFill="1" applyBorder="1" applyAlignment="1">
      <alignment horizontal="left" vertical="center"/>
    </xf>
    <xf numFmtId="5" fontId="10" fillId="0" borderId="55" xfId="14" applyNumberFormat="1" applyFont="1" applyFill="1" applyBorder="1" applyAlignment="1">
      <alignment vertical="center"/>
    </xf>
    <xf numFmtId="5" fontId="10" fillId="0" borderId="32" xfId="14" applyNumberFormat="1" applyFont="1" applyFill="1" applyBorder="1" applyAlignment="1">
      <alignment vertical="center"/>
    </xf>
    <xf numFmtId="0" fontId="10" fillId="0" borderId="33" xfId="25" applyFont="1" applyFill="1" applyBorder="1" applyAlignment="1">
      <alignment horizontal="left" indent="1"/>
    </xf>
    <xf numFmtId="0" fontId="10" fillId="0" borderId="11" xfId="25" applyFont="1" applyFill="1" applyBorder="1" applyAlignment="1">
      <alignment horizontal="left" vertical="center"/>
    </xf>
    <xf numFmtId="10" fontId="10" fillId="0" borderId="36" xfId="31" applyNumberFormat="1" applyFont="1" applyFill="1" applyBorder="1" applyAlignment="1">
      <alignment vertical="center"/>
    </xf>
    <xf numFmtId="0" fontId="10" fillId="0" borderId="41" xfId="25" applyFont="1" applyFill="1" applyBorder="1" applyAlignment="1">
      <alignment horizontal="left" indent="2"/>
    </xf>
    <xf numFmtId="0" fontId="10" fillId="0" borderId="43" xfId="25" applyFont="1" applyFill="1" applyBorder="1" applyAlignment="1">
      <alignment horizontal="left" vertical="center"/>
    </xf>
    <xf numFmtId="7" fontId="10" fillId="4" borderId="72" xfId="14" applyNumberFormat="1" applyFont="1" applyFill="1" applyBorder="1" applyAlignment="1">
      <alignment vertical="center"/>
    </xf>
    <xf numFmtId="7" fontId="10" fillId="0" borderId="40" xfId="14" applyNumberFormat="1" applyFont="1" applyFill="1" applyBorder="1" applyAlignment="1">
      <alignment vertical="center"/>
    </xf>
    <xf numFmtId="43" fontId="20" fillId="0" borderId="47" xfId="1" applyFont="1" applyBorder="1" applyAlignment="1">
      <alignment horizontal="left" vertical="top"/>
    </xf>
    <xf numFmtId="0" fontId="21" fillId="0" borderId="48" xfId="0" applyFont="1" applyBorder="1" applyAlignment="1">
      <alignment horizontal="left" vertical="top"/>
    </xf>
    <xf numFmtId="0" fontId="20" fillId="0" borderId="48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43" fontId="9" fillId="0" borderId="49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9" fillId="2" borderId="86" xfId="0" applyFont="1" applyFill="1" applyBorder="1" applyAlignment="1">
      <alignment vertical="center"/>
    </xf>
    <xf numFmtId="6" fontId="9" fillId="0" borderId="91" xfId="12" applyNumberFormat="1" applyFont="1" applyBorder="1" applyAlignment="1">
      <alignment vertical="center"/>
    </xf>
    <xf numFmtId="43" fontId="9" fillId="0" borderId="50" xfId="1" applyFont="1" applyBorder="1" applyAlignment="1">
      <alignment vertical="center"/>
    </xf>
    <xf numFmtId="43" fontId="9" fillId="0" borderId="51" xfId="1" applyFont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87" xfId="0" applyFont="1" applyFill="1" applyBorder="1" applyAlignment="1">
      <alignment vertical="center"/>
    </xf>
    <xf numFmtId="6" fontId="9" fillId="0" borderId="92" xfId="1" applyNumberFormat="1" applyFont="1" applyBorder="1" applyAlignment="1">
      <alignment vertical="center"/>
    </xf>
    <xf numFmtId="38" fontId="9" fillId="0" borderId="93" xfId="0" applyNumberFormat="1" applyFont="1" applyBorder="1" applyAlignment="1">
      <alignment vertical="center"/>
    </xf>
    <xf numFmtId="38" fontId="9" fillId="2" borderId="94" xfId="0" applyNumberFormat="1" applyFont="1" applyFill="1" applyBorder="1" applyAlignment="1">
      <alignment vertical="center"/>
    </xf>
    <xf numFmtId="164" fontId="9" fillId="0" borderId="87" xfId="1" applyNumberFormat="1" applyFont="1" applyBorder="1" applyAlignment="1">
      <alignment vertical="center"/>
    </xf>
    <xf numFmtId="164" fontId="9" fillId="0" borderId="88" xfId="1" applyNumberFormat="1" applyFont="1" applyBorder="1" applyAlignment="1">
      <alignment vertical="center"/>
    </xf>
    <xf numFmtId="0" fontId="9" fillId="2" borderId="89" xfId="0" applyFont="1" applyFill="1" applyBorder="1" applyAlignment="1">
      <alignment vertical="center"/>
    </xf>
    <xf numFmtId="5" fontId="9" fillId="0" borderId="94" xfId="0" applyNumberFormat="1" applyFont="1" applyBorder="1" applyAlignment="1">
      <alignment vertical="center"/>
    </xf>
    <xf numFmtId="164" fontId="9" fillId="0" borderId="53" xfId="1" applyNumberFormat="1" applyFont="1" applyBorder="1" applyAlignment="1">
      <alignment vertical="center"/>
    </xf>
    <xf numFmtId="5" fontId="9" fillId="0" borderId="92" xfId="0" applyNumberFormat="1" applyFont="1" applyBorder="1" applyAlignment="1">
      <alignment vertical="center"/>
    </xf>
    <xf numFmtId="43" fontId="9" fillId="0" borderId="45" xfId="1" applyFont="1" applyBorder="1" applyAlignment="1">
      <alignment vertical="center"/>
    </xf>
    <xf numFmtId="43" fontId="9" fillId="0" borderId="46" xfId="1" applyFont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6" fontId="9" fillId="0" borderId="95" xfId="12" applyNumberFormat="1" applyFont="1" applyBorder="1" applyAlignment="1">
      <alignment vertical="center"/>
    </xf>
    <xf numFmtId="0" fontId="10" fillId="0" borderId="0" xfId="25" applyFont="1" applyFill="1" applyBorder="1" applyAlignment="1">
      <alignment horizontal="left"/>
    </xf>
    <xf numFmtId="0" fontId="11" fillId="0" borderId="0" xfId="0" applyFont="1" applyFill="1" applyBorder="1" applyAlignment="1"/>
    <xf numFmtId="41" fontId="10" fillId="0" borderId="78" xfId="6" applyNumberFormat="1" applyFont="1" applyFill="1" applyBorder="1" applyAlignment="1">
      <alignment horizontal="left" vertical="center" indent="1"/>
    </xf>
    <xf numFmtId="41" fontId="10" fillId="0" borderId="79" xfId="6" applyNumberFormat="1" applyFont="1" applyFill="1" applyBorder="1" applyAlignment="1">
      <alignment horizontal="left" vertical="center"/>
    </xf>
    <xf numFmtId="0" fontId="22" fillId="0" borderId="65" xfId="25" applyFont="1" applyBorder="1" applyAlignment="1">
      <alignment horizontal="center" vertical="center" wrapText="1"/>
    </xf>
    <xf numFmtId="0" fontId="22" fillId="0" borderId="76" xfId="25" applyFont="1" applyBorder="1" applyAlignment="1">
      <alignment horizontal="center" vertical="center" wrapText="1"/>
    </xf>
    <xf numFmtId="41" fontId="10" fillId="0" borderId="37" xfId="6" applyNumberFormat="1" applyFont="1" applyFill="1" applyBorder="1" applyAlignment="1">
      <alignment horizontal="left" vertical="center" indent="1"/>
    </xf>
    <xf numFmtId="41" fontId="10" fillId="0" borderId="13" xfId="6" applyNumberFormat="1" applyFont="1" applyFill="1" applyBorder="1" applyAlignment="1">
      <alignment horizontal="left" vertical="center"/>
    </xf>
    <xf numFmtId="6" fontId="22" fillId="0" borderId="15" xfId="25" applyNumberFormat="1" applyFont="1" applyBorder="1" applyAlignment="1">
      <alignment horizontal="right" vertical="center" wrapText="1"/>
    </xf>
    <xf numFmtId="0" fontId="13" fillId="0" borderId="38" xfId="25" applyFont="1" applyFill="1" applyBorder="1" applyAlignment="1">
      <alignment vertical="center"/>
    </xf>
    <xf numFmtId="41" fontId="10" fillId="0" borderId="33" xfId="6" applyNumberFormat="1" applyFont="1" applyFill="1" applyBorder="1" applyAlignment="1">
      <alignment horizontal="left" vertical="center" indent="1"/>
    </xf>
    <xf numFmtId="41" fontId="10" fillId="0" borderId="11" xfId="6" applyNumberFormat="1" applyFont="1" applyFill="1" applyBorder="1" applyAlignment="1">
      <alignment horizontal="left" vertical="center"/>
    </xf>
    <xf numFmtId="6" fontId="22" fillId="0" borderId="10" xfId="25" applyNumberFormat="1" applyFont="1" applyBorder="1" applyAlignment="1">
      <alignment horizontal="right" vertical="center" wrapText="1"/>
    </xf>
    <xf numFmtId="0" fontId="13" fillId="0" borderId="34" xfId="25" applyFont="1" applyFill="1" applyBorder="1" applyAlignment="1">
      <alignment vertical="center"/>
    </xf>
    <xf numFmtId="9" fontId="22" fillId="0" borderId="8" xfId="31" applyFont="1" applyBorder="1" applyAlignment="1">
      <alignment horizontal="right" vertical="center" wrapText="1"/>
    </xf>
    <xf numFmtId="6" fontId="22" fillId="4" borderId="15" xfId="25" applyNumberFormat="1" applyFont="1" applyFill="1" applyBorder="1" applyAlignment="1">
      <alignment horizontal="right" vertical="center" wrapText="1"/>
    </xf>
    <xf numFmtId="41" fontId="10" fillId="0" borderId="33" xfId="6" applyNumberFormat="1" applyFont="1" applyFill="1" applyBorder="1" applyAlignment="1">
      <alignment horizontal="left" vertical="center" indent="2"/>
    </xf>
    <xf numFmtId="6" fontId="22" fillId="4" borderId="8" xfId="25" applyNumberFormat="1" applyFont="1" applyFill="1" applyBorder="1" applyAlignment="1">
      <alignment horizontal="right" vertical="center" wrapText="1"/>
    </xf>
    <xf numFmtId="0" fontId="23" fillId="0" borderId="34" xfId="25" applyFont="1" applyFill="1" applyBorder="1" applyAlignment="1">
      <alignment vertical="center"/>
    </xf>
    <xf numFmtId="41" fontId="10" fillId="0" borderId="41" xfId="6" applyNumberFormat="1" applyFont="1" applyFill="1" applyBorder="1" applyAlignment="1">
      <alignment horizontal="left" vertical="center" indent="2"/>
    </xf>
    <xf numFmtId="41" fontId="10" fillId="0" borderId="43" xfId="6" applyNumberFormat="1" applyFont="1" applyFill="1" applyBorder="1" applyAlignment="1">
      <alignment horizontal="left" vertical="center"/>
    </xf>
    <xf numFmtId="6" fontId="22" fillId="0" borderId="72" xfId="25" applyNumberFormat="1" applyFont="1" applyBorder="1" applyAlignment="1">
      <alignment horizontal="right" vertical="center" wrapText="1"/>
    </xf>
    <xf numFmtId="6" fontId="22" fillId="4" borderId="44" xfId="25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29" xfId="25" applyFont="1" applyFill="1" applyBorder="1" applyAlignment="1">
      <alignment horizontal="left" vertical="center" indent="1"/>
    </xf>
    <xf numFmtId="0" fontId="11" fillId="0" borderId="55" xfId="0" applyFont="1" applyBorder="1" applyAlignment="1">
      <alignment vertical="center"/>
    </xf>
    <xf numFmtId="8" fontId="10" fillId="0" borderId="55" xfId="14" applyNumberFormat="1" applyFont="1" applyFill="1" applyBorder="1" applyAlignment="1">
      <alignment vertical="center"/>
    </xf>
    <xf numFmtId="8" fontId="19" fillId="0" borderId="32" xfId="25" applyNumberFormat="1" applyFont="1" applyFill="1" applyBorder="1" applyAlignment="1">
      <alignment vertical="center"/>
    </xf>
    <xf numFmtId="0" fontId="10" fillId="0" borderId="68" xfId="25" applyFont="1" applyFill="1" applyBorder="1" applyAlignment="1">
      <alignment horizontal="left" vertical="center" indent="1"/>
    </xf>
    <xf numFmtId="0" fontId="10" fillId="0" borderId="6" xfId="25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8" fontId="10" fillId="0" borderId="5" xfId="14" applyNumberFormat="1" applyFont="1" applyFill="1" applyBorder="1" applyAlignment="1">
      <alignment vertical="center"/>
    </xf>
    <xf numFmtId="8" fontId="10" fillId="0" borderId="96" xfId="25" applyNumberFormat="1" applyFont="1" applyFill="1" applyBorder="1" applyAlignment="1">
      <alignment vertical="center"/>
    </xf>
    <xf numFmtId="0" fontId="13" fillId="0" borderId="33" xfId="25" applyFont="1" applyFill="1" applyBorder="1" applyAlignment="1">
      <alignment horizontal="left" vertical="center" indent="1"/>
    </xf>
    <xf numFmtId="40" fontId="10" fillId="0" borderId="34" xfId="25" applyNumberFormat="1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0" fontId="10" fillId="0" borderId="34" xfId="25" applyNumberFormat="1" applyFont="1" applyBorder="1" applyAlignment="1">
      <alignment vertical="center"/>
    </xf>
    <xf numFmtId="40" fontId="10" fillId="0" borderId="15" xfId="14" applyNumberFormat="1" applyFont="1" applyFill="1" applyBorder="1" applyAlignment="1">
      <alignment vertical="center"/>
    </xf>
    <xf numFmtId="8" fontId="10" fillId="0" borderId="10" xfId="14" applyNumberFormat="1" applyFont="1" applyFill="1" applyBorder="1" applyAlignment="1">
      <alignment vertical="center"/>
    </xf>
    <xf numFmtId="8" fontId="10" fillId="0" borderId="34" xfId="25" applyNumberFormat="1" applyFont="1" applyFill="1" applyBorder="1" applyAlignment="1">
      <alignment vertical="center"/>
    </xf>
    <xf numFmtId="8" fontId="10" fillId="0" borderId="34" xfId="25" applyNumberFormat="1" applyFont="1" applyBorder="1" applyAlignment="1">
      <alignment vertical="center"/>
    </xf>
    <xf numFmtId="0" fontId="13" fillId="0" borderId="33" xfId="25" applyFont="1" applyFill="1" applyBorder="1" applyAlignment="1">
      <alignment horizontal="left" vertical="center" indent="2"/>
    </xf>
    <xf numFmtId="44" fontId="13" fillId="0" borderId="11" xfId="14" applyFont="1" applyFill="1" applyBorder="1" applyAlignment="1">
      <alignment vertical="center"/>
    </xf>
    <xf numFmtId="8" fontId="13" fillId="0" borderId="10" xfId="14" applyNumberFormat="1" applyFont="1" applyFill="1" applyBorder="1" applyAlignment="1">
      <alignment vertical="center"/>
    </xf>
    <xf numFmtId="8" fontId="10" fillId="0" borderId="36" xfId="3" applyNumberFormat="1" applyFont="1" applyFill="1" applyBorder="1" applyAlignment="1">
      <alignment vertical="center"/>
    </xf>
    <xf numFmtId="0" fontId="10" fillId="0" borderId="60" xfId="25" applyFont="1" applyFill="1" applyBorder="1" applyAlignment="1">
      <alignment horizontal="left" vertical="center" indent="1"/>
    </xf>
    <xf numFmtId="0" fontId="10" fillId="0" borderId="56" xfId="25" applyFont="1" applyFill="1" applyBorder="1" applyAlignment="1">
      <alignment horizontal="left" vertical="center"/>
    </xf>
    <xf numFmtId="0" fontId="11" fillId="0" borderId="56" xfId="0" applyFont="1" applyBorder="1" applyAlignment="1">
      <alignment vertical="center"/>
    </xf>
    <xf numFmtId="8" fontId="13" fillId="0" borderId="56" xfId="14" applyNumberFormat="1" applyFont="1" applyFill="1" applyBorder="1" applyAlignment="1">
      <alignment vertical="center"/>
    </xf>
    <xf numFmtId="8" fontId="10" fillId="3" borderId="40" xfId="25" applyNumberFormat="1" applyFont="1" applyFill="1" applyBorder="1" applyAlignment="1">
      <alignment vertical="center"/>
    </xf>
    <xf numFmtId="0" fontId="13" fillId="0" borderId="0" xfId="25" applyFont="1" applyFill="1" applyBorder="1" applyAlignment="1">
      <alignment horizontal="left" vertical="center" indent="1"/>
    </xf>
    <xf numFmtId="41" fontId="10" fillId="0" borderId="0" xfId="6" applyNumberFormat="1" applyFont="1" applyFill="1" applyBorder="1" applyAlignment="1">
      <alignment horizontal="left" vertical="center" indent="2"/>
    </xf>
    <xf numFmtId="41" fontId="10" fillId="0" borderId="0" xfId="6" applyNumberFormat="1" applyFont="1" applyFill="1" applyBorder="1" applyAlignment="1">
      <alignment horizontal="left" vertical="center"/>
    </xf>
    <xf numFmtId="6" fontId="22" fillId="0" borderId="0" xfId="25" applyNumberFormat="1" applyFont="1" applyBorder="1" applyAlignment="1">
      <alignment horizontal="right" vertical="center" wrapText="1"/>
    </xf>
    <xf numFmtId="6" fontId="22" fillId="4" borderId="0" xfId="25" applyNumberFormat="1" applyFont="1" applyFill="1" applyBorder="1" applyAlignment="1">
      <alignment horizontal="right" vertical="center" wrapText="1"/>
    </xf>
  </cellXfs>
  <cellStyles count="52">
    <cellStyle name="Comma" xfId="1" builtinId="3"/>
    <cellStyle name="Comma [0] 2" xfId="2"/>
    <cellStyle name="Comma 2" xfId="3"/>
    <cellStyle name="Comma 2 2" xfId="4"/>
    <cellStyle name="Comma 2 2 2" xfId="44"/>
    <cellStyle name="Comma 2 3" xfId="5"/>
    <cellStyle name="Comma 3" xfId="6"/>
    <cellStyle name="Comma 3 2" xfId="42"/>
    <cellStyle name="Comma 4" xfId="7"/>
    <cellStyle name="Comma 4 2" xfId="8"/>
    <cellStyle name="Comma 5" xfId="9"/>
    <cellStyle name="Comma 6" xfId="10"/>
    <cellStyle name="Comma 7" xfId="11"/>
    <cellStyle name="Comma 8" xfId="37"/>
    <cellStyle name="Currency" xfId="12" builtinId="4"/>
    <cellStyle name="Currency [0] 2" xfId="13"/>
    <cellStyle name="Currency 2" xfId="14"/>
    <cellStyle name="Currency 2 2" xfId="15"/>
    <cellStyle name="Currency 2 3" xfId="16"/>
    <cellStyle name="Currency 2 3 2" xfId="45"/>
    <cellStyle name="Currency 3" xfId="17"/>
    <cellStyle name="Currency 3 2" xfId="18"/>
    <cellStyle name="Currency 3 2 2" xfId="46"/>
    <cellStyle name="Currency 3 3" xfId="43"/>
    <cellStyle name="Currency 4" xfId="19"/>
    <cellStyle name="Currency 4 2" xfId="20"/>
    <cellStyle name="Currency 5" xfId="21"/>
    <cellStyle name="Currency 6" xfId="22"/>
    <cellStyle name="Currency 7" xfId="38"/>
    <cellStyle name="Normal" xfId="0" builtinId="0"/>
    <cellStyle name="Normal 2" xfId="23"/>
    <cellStyle name="Normal 2 2" xfId="24"/>
    <cellStyle name="Normal 3" xfId="25"/>
    <cellStyle name="Normal 3 2" xfId="26"/>
    <cellStyle name="Normal 3 2 2" xfId="39"/>
    <cellStyle name="Normal 3 3" xfId="27"/>
    <cellStyle name="Normal 3 3 2" xfId="47"/>
    <cellStyle name="Normal 3 4" xfId="35"/>
    <cellStyle name="Normal 4" xfId="28"/>
    <cellStyle name="Normal 5" xfId="29"/>
    <cellStyle name="Normal 5 2" xfId="48"/>
    <cellStyle name="Normal 6" xfId="50"/>
    <cellStyle name="Percent" xfId="30" builtinId="5"/>
    <cellStyle name="Percent 2" xfId="31"/>
    <cellStyle name="Percent 2 2" xfId="32"/>
    <cellStyle name="Percent 2 2 2" xfId="40"/>
    <cellStyle name="Percent 2 3" xfId="36"/>
    <cellStyle name="Percent 3" xfId="33"/>
    <cellStyle name="Percent 3 2" xfId="41"/>
    <cellStyle name="Percent 4" xfId="34"/>
    <cellStyle name="Percent 5" xfId="49"/>
    <cellStyle name="Percent 6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showGridLines="0" tabSelected="1" topLeftCell="A9" zoomScale="180" zoomScaleNormal="180" workbookViewId="0">
      <selection activeCell="K49" sqref="K49"/>
    </sheetView>
  </sheetViews>
  <sheetFormatPr defaultRowHeight="15" x14ac:dyDescent="0.25"/>
  <cols>
    <col min="1" max="1" width="3.5" style="253" customWidth="1"/>
    <col min="2" max="2" width="3.375" style="5" customWidth="1"/>
    <col min="3" max="3" width="14.5" style="26" customWidth="1"/>
    <col min="4" max="4" width="14.625" style="15" customWidth="1"/>
    <col min="5" max="5" width="11.125" style="15" customWidth="1"/>
    <col min="6" max="6" width="10.25" style="15" customWidth="1"/>
    <col min="7" max="7" width="11.125" style="15" customWidth="1"/>
    <col min="8" max="8" width="11.375" style="15" customWidth="1"/>
    <col min="9" max="9" width="0.5" style="3" customWidth="1"/>
    <col min="10" max="10" width="9.625" customWidth="1"/>
  </cols>
  <sheetData>
    <row r="1" spans="1:9" ht="14.25" customHeight="1" x14ac:dyDescent="0.25">
      <c r="A1" s="5">
        <v>1</v>
      </c>
      <c r="B1" s="5" t="s">
        <v>4</v>
      </c>
      <c r="C1" s="6" t="s">
        <v>41</v>
      </c>
      <c r="D1" s="7"/>
      <c r="E1" s="7"/>
      <c r="F1" s="7"/>
      <c r="G1" s="7"/>
      <c r="H1" s="7"/>
      <c r="I1" s="2"/>
    </row>
    <row r="2" spans="1:9" ht="14.25" customHeight="1" x14ac:dyDescent="0.25">
      <c r="A2" s="5"/>
      <c r="C2" s="6" t="s">
        <v>42</v>
      </c>
      <c r="D2" s="7"/>
      <c r="E2" s="7"/>
      <c r="F2" s="7"/>
      <c r="G2" s="7"/>
      <c r="H2" s="7"/>
      <c r="I2" s="2"/>
    </row>
    <row r="3" spans="1:9" ht="14.25" customHeight="1" thickBot="1" x14ac:dyDescent="0.3">
      <c r="A3" s="5">
        <v>2</v>
      </c>
      <c r="B3" s="5" t="s">
        <v>4</v>
      </c>
      <c r="C3" s="8" t="s">
        <v>43</v>
      </c>
      <c r="D3" s="9"/>
      <c r="E3" s="10"/>
      <c r="F3" s="10"/>
      <c r="G3" s="10"/>
      <c r="H3" s="7"/>
      <c r="I3" s="2"/>
    </row>
    <row r="4" spans="1:9" ht="14.25" customHeight="1" x14ac:dyDescent="0.25">
      <c r="A4" s="5"/>
      <c r="C4" s="11" t="s">
        <v>44</v>
      </c>
      <c r="D4" s="12"/>
      <c r="E4" s="13">
        <v>60000</v>
      </c>
      <c r="F4" s="14">
        <v>60000</v>
      </c>
      <c r="H4" s="7"/>
      <c r="I4" s="2"/>
    </row>
    <row r="5" spans="1:9" ht="14.25" customHeight="1" x14ac:dyDescent="0.25">
      <c r="A5" s="5"/>
      <c r="C5" s="16" t="s">
        <v>45</v>
      </c>
      <c r="D5" s="17"/>
      <c r="E5" s="18">
        <v>-2000</v>
      </c>
      <c r="F5" s="19">
        <v>-2000</v>
      </c>
      <c r="H5" s="7"/>
      <c r="I5" s="2"/>
    </row>
    <row r="6" spans="1:9" ht="14.25" customHeight="1" x14ac:dyDescent="0.25">
      <c r="A6" s="5"/>
      <c r="C6" s="16" t="s">
        <v>46</v>
      </c>
      <c r="D6" s="17"/>
      <c r="E6" s="18">
        <v>-4000</v>
      </c>
      <c r="F6" s="20"/>
      <c r="H6" s="7"/>
      <c r="I6" s="2"/>
    </row>
    <row r="7" spans="1:9" ht="14.25" customHeight="1" x14ac:dyDescent="0.25">
      <c r="A7" s="5"/>
      <c r="C7" s="16" t="s">
        <v>47</v>
      </c>
      <c r="D7" s="17"/>
      <c r="E7" s="18">
        <v>-3000</v>
      </c>
      <c r="F7" s="20"/>
      <c r="H7" s="7"/>
      <c r="I7" s="2"/>
    </row>
    <row r="8" spans="1:9" ht="14.25" customHeight="1" x14ac:dyDescent="0.25">
      <c r="A8" s="5"/>
      <c r="C8" s="16" t="s">
        <v>48</v>
      </c>
      <c r="D8" s="17"/>
      <c r="E8" s="18">
        <v>-5000</v>
      </c>
      <c r="F8" s="19">
        <v>-5000</v>
      </c>
      <c r="H8" s="7"/>
      <c r="I8" s="2"/>
    </row>
    <row r="9" spans="1:9" ht="14.25" customHeight="1" thickBot="1" x14ac:dyDescent="0.3">
      <c r="A9" s="5"/>
      <c r="C9" s="21" t="s">
        <v>74</v>
      </c>
      <c r="D9" s="22"/>
      <c r="E9" s="23"/>
      <c r="F9" s="24">
        <f>SUM(F4:F8)</f>
        <v>53000</v>
      </c>
      <c r="H9" s="7"/>
      <c r="I9" s="2"/>
    </row>
    <row r="10" spans="1:9" ht="14.25" customHeight="1" x14ac:dyDescent="0.25">
      <c r="A10" s="5">
        <v>3</v>
      </c>
      <c r="B10" s="5" t="s">
        <v>1</v>
      </c>
      <c r="C10" s="25"/>
      <c r="D10" s="7"/>
      <c r="E10" s="7"/>
      <c r="F10" s="7"/>
      <c r="G10" s="7"/>
      <c r="H10" s="7"/>
      <c r="I10" s="2"/>
    </row>
    <row r="11" spans="1:9" ht="13.15" customHeight="1" x14ac:dyDescent="0.25">
      <c r="A11" s="5">
        <v>4</v>
      </c>
      <c r="B11" s="5" t="s">
        <v>2</v>
      </c>
      <c r="C11" s="26" t="s">
        <v>61</v>
      </c>
    </row>
    <row r="12" spans="1:9" x14ac:dyDescent="0.25">
      <c r="A12" s="5">
        <v>5</v>
      </c>
      <c r="B12" s="5" t="s">
        <v>3</v>
      </c>
    </row>
    <row r="13" spans="1:9" ht="15.75" thickBot="1" x14ac:dyDescent="0.3">
      <c r="A13" s="5">
        <v>6</v>
      </c>
      <c r="B13" s="5" t="s">
        <v>1</v>
      </c>
      <c r="C13" s="26" t="s">
        <v>79</v>
      </c>
    </row>
    <row r="14" spans="1:9" x14ac:dyDescent="0.25">
      <c r="A14" s="5"/>
      <c r="B14" s="27"/>
      <c r="C14" s="28" t="s">
        <v>82</v>
      </c>
      <c r="D14" s="29"/>
      <c r="E14" s="30"/>
      <c r="F14" s="31"/>
      <c r="G14" s="32"/>
    </row>
    <row r="15" spans="1:9" x14ac:dyDescent="0.25">
      <c r="A15" s="5"/>
      <c r="B15" s="27"/>
      <c r="C15" s="33" t="s">
        <v>83</v>
      </c>
      <c r="D15" s="34"/>
      <c r="E15" s="35"/>
      <c r="F15" s="36">
        <v>0.05</v>
      </c>
      <c r="G15" s="32"/>
    </row>
    <row r="16" spans="1:9" x14ac:dyDescent="0.25">
      <c r="A16" s="5"/>
      <c r="B16" s="27"/>
      <c r="C16" s="37" t="s">
        <v>84</v>
      </c>
      <c r="D16" s="38"/>
      <c r="E16" s="39"/>
      <c r="F16" s="40">
        <v>0.3</v>
      </c>
      <c r="G16" s="32"/>
    </row>
    <row r="17" spans="1:8" x14ac:dyDescent="0.25">
      <c r="A17" s="5"/>
      <c r="B17" s="27"/>
      <c r="C17" s="37" t="s">
        <v>85</v>
      </c>
      <c r="D17" s="38"/>
      <c r="E17" s="39"/>
      <c r="F17" s="41">
        <v>0.7</v>
      </c>
      <c r="G17" s="32"/>
    </row>
    <row r="18" spans="1:8" ht="15.75" thickBot="1" x14ac:dyDescent="0.3">
      <c r="A18" s="5"/>
      <c r="B18" s="27"/>
      <c r="C18" s="42" t="s">
        <v>86</v>
      </c>
      <c r="D18" s="43"/>
      <c r="E18" s="44"/>
      <c r="F18" s="45">
        <v>3.4999999999999996E-2</v>
      </c>
      <c r="G18" s="32"/>
    </row>
    <row r="19" spans="1:8" ht="10.5" customHeight="1" thickBot="1" x14ac:dyDescent="0.3">
      <c r="A19" s="5"/>
      <c r="B19" s="27"/>
      <c r="C19" s="46"/>
      <c r="D19" s="46"/>
      <c r="E19" s="46"/>
      <c r="F19" s="47"/>
      <c r="G19" s="32"/>
    </row>
    <row r="20" spans="1:8" x14ac:dyDescent="0.25">
      <c r="A20" s="5">
        <v>7</v>
      </c>
      <c r="B20" s="27" t="s">
        <v>2</v>
      </c>
      <c r="C20" s="48" t="s">
        <v>97</v>
      </c>
      <c r="D20" s="49" t="s">
        <v>123</v>
      </c>
      <c r="E20" s="50" t="s">
        <v>50</v>
      </c>
      <c r="F20" s="50" t="s">
        <v>81</v>
      </c>
      <c r="G20" s="51"/>
      <c r="H20" s="52"/>
    </row>
    <row r="21" spans="1:8" x14ac:dyDescent="0.25">
      <c r="A21" s="5"/>
      <c r="B21" s="27"/>
      <c r="C21" s="53" t="s">
        <v>14</v>
      </c>
      <c r="D21" s="54"/>
      <c r="E21" s="55">
        <v>250000</v>
      </c>
      <c r="F21" s="55">
        <v>250000</v>
      </c>
      <c r="G21" s="56"/>
      <c r="H21" s="57"/>
    </row>
    <row r="22" spans="1:8" x14ac:dyDescent="0.25">
      <c r="A22" s="5"/>
      <c r="B22" s="27"/>
      <c r="C22" s="58" t="s">
        <v>98</v>
      </c>
      <c r="D22" s="59"/>
      <c r="E22" s="60">
        <v>10000</v>
      </c>
      <c r="F22" s="61"/>
      <c r="G22" s="62"/>
      <c r="H22" s="63"/>
    </row>
    <row r="23" spans="1:8" x14ac:dyDescent="0.25">
      <c r="A23" s="5"/>
      <c r="B23" s="27"/>
      <c r="C23" s="64" t="s">
        <v>122</v>
      </c>
      <c r="D23" s="65"/>
      <c r="E23" s="66">
        <v>-20000</v>
      </c>
      <c r="F23" s="67">
        <v>-20000</v>
      </c>
      <c r="G23" s="62"/>
      <c r="H23" s="63"/>
    </row>
    <row r="24" spans="1:8" x14ac:dyDescent="0.25">
      <c r="A24" s="5"/>
      <c r="B24" s="27"/>
      <c r="C24" s="68" t="s">
        <v>0</v>
      </c>
      <c r="D24" s="69"/>
      <c r="E24" s="70"/>
      <c r="F24" s="61">
        <f>SUM(F21:F23)</f>
        <v>230000</v>
      </c>
      <c r="G24" s="71"/>
      <c r="H24" s="72"/>
    </row>
    <row r="25" spans="1:8" x14ac:dyDescent="0.25">
      <c r="A25" s="5"/>
      <c r="B25" s="27"/>
      <c r="C25" s="58" t="s">
        <v>92</v>
      </c>
      <c r="D25" s="59"/>
      <c r="E25" s="73"/>
      <c r="F25" s="74" t="s">
        <v>34</v>
      </c>
      <c r="G25" s="75" t="s">
        <v>35</v>
      </c>
      <c r="H25" s="76" t="s">
        <v>36</v>
      </c>
    </row>
    <row r="26" spans="1:8" x14ac:dyDescent="0.25">
      <c r="A26" s="5"/>
      <c r="B26" s="27"/>
      <c r="C26" s="64" t="s">
        <v>88</v>
      </c>
      <c r="D26" s="65"/>
      <c r="E26" s="77"/>
      <c r="F26" s="78">
        <v>190150</v>
      </c>
      <c r="G26" s="79"/>
      <c r="H26" s="80">
        <v>46278.75</v>
      </c>
    </row>
    <row r="27" spans="1:8" x14ac:dyDescent="0.25">
      <c r="A27" s="5"/>
      <c r="B27" s="27"/>
      <c r="C27" s="64" t="s">
        <v>89</v>
      </c>
      <c r="D27" s="65"/>
      <c r="E27" s="77"/>
      <c r="F27" s="81">
        <f>+F28-F26</f>
        <v>39850</v>
      </c>
      <c r="G27" s="82">
        <v>0.33</v>
      </c>
      <c r="H27" s="83">
        <f>+G27*F27</f>
        <v>13150.5</v>
      </c>
    </row>
    <row r="28" spans="1:8" ht="15.75" thickBot="1" x14ac:dyDescent="0.3">
      <c r="A28" s="5"/>
      <c r="B28" s="27"/>
      <c r="C28" s="84" t="s">
        <v>37</v>
      </c>
      <c r="D28" s="85"/>
      <c r="E28" s="86"/>
      <c r="F28" s="87">
        <f>+F24</f>
        <v>230000</v>
      </c>
      <c r="G28" s="88"/>
      <c r="H28" s="89">
        <f>SUM(H26:H27)</f>
        <v>59429.25</v>
      </c>
    </row>
    <row r="29" spans="1:8" ht="9" customHeight="1" thickBot="1" x14ac:dyDescent="0.3">
      <c r="A29" s="5"/>
      <c r="B29" s="27"/>
      <c r="C29" s="46"/>
      <c r="D29" s="46"/>
      <c r="E29" s="46"/>
      <c r="F29" s="47"/>
      <c r="G29" s="32"/>
    </row>
    <row r="30" spans="1:8" x14ac:dyDescent="0.25">
      <c r="A30" s="5">
        <v>8</v>
      </c>
      <c r="B30" s="5" t="s">
        <v>1</v>
      </c>
      <c r="C30" s="48" t="s">
        <v>90</v>
      </c>
      <c r="D30" s="49" t="s">
        <v>91</v>
      </c>
      <c r="E30" s="50">
        <v>2016</v>
      </c>
      <c r="F30" s="50"/>
      <c r="G30" s="51"/>
      <c r="H30" s="52"/>
    </row>
    <row r="31" spans="1:8" s="4" customFormat="1" ht="14.1" customHeight="1" x14ac:dyDescent="0.25">
      <c r="A31" s="5"/>
      <c r="B31" s="90"/>
      <c r="C31" s="53" t="s">
        <v>14</v>
      </c>
      <c r="D31" s="54"/>
      <c r="E31" s="91"/>
      <c r="F31" s="55">
        <v>400000</v>
      </c>
      <c r="G31" s="56"/>
      <c r="H31" s="57"/>
    </row>
    <row r="32" spans="1:8" s="4" customFormat="1" ht="14.1" customHeight="1" x14ac:dyDescent="0.25">
      <c r="A32" s="5"/>
      <c r="B32" s="90"/>
      <c r="C32" s="64" t="s">
        <v>32</v>
      </c>
      <c r="D32" s="65"/>
      <c r="E32" s="77"/>
      <c r="F32" s="67">
        <v>-20000</v>
      </c>
      <c r="G32" s="62"/>
      <c r="H32" s="63"/>
    </row>
    <row r="33" spans="1:8" s="4" customFormat="1" ht="14.1" customHeight="1" x14ac:dyDescent="0.25">
      <c r="A33" s="5"/>
      <c r="B33" s="90"/>
      <c r="C33" s="68" t="s">
        <v>0</v>
      </c>
      <c r="D33" s="69"/>
      <c r="E33" s="70"/>
      <c r="F33" s="61">
        <f>SUM(F31:F32)</f>
        <v>380000</v>
      </c>
      <c r="G33" s="71"/>
      <c r="H33" s="72"/>
    </row>
    <row r="34" spans="1:8" s="4" customFormat="1" ht="14.1" customHeight="1" x14ac:dyDescent="0.25">
      <c r="A34" s="5"/>
      <c r="B34" s="90"/>
      <c r="C34" s="58" t="s">
        <v>92</v>
      </c>
      <c r="D34" s="59"/>
      <c r="E34" s="73"/>
      <c r="F34" s="74" t="s">
        <v>34</v>
      </c>
      <c r="G34" s="75" t="s">
        <v>35</v>
      </c>
      <c r="H34" s="76" t="s">
        <v>36</v>
      </c>
    </row>
    <row r="35" spans="1:8" s="4" customFormat="1" ht="14.1" customHeight="1" x14ac:dyDescent="0.25">
      <c r="A35" s="5"/>
      <c r="B35" s="90"/>
      <c r="C35" s="64" t="s">
        <v>88</v>
      </c>
      <c r="D35" s="65"/>
      <c r="E35" s="77"/>
      <c r="F35" s="78">
        <v>190150</v>
      </c>
      <c r="G35" s="79"/>
      <c r="H35" s="80">
        <v>46278.75</v>
      </c>
    </row>
    <row r="36" spans="1:8" s="4" customFormat="1" ht="14.1" customHeight="1" x14ac:dyDescent="0.25">
      <c r="A36" s="5"/>
      <c r="B36" s="90"/>
      <c r="C36" s="64" t="s">
        <v>89</v>
      </c>
      <c r="D36" s="65"/>
      <c r="E36" s="77"/>
      <c r="F36" s="81">
        <f>+F37-F35</f>
        <v>189850</v>
      </c>
      <c r="G36" s="82">
        <v>0.33</v>
      </c>
      <c r="H36" s="83">
        <f>+G36*F36</f>
        <v>62650.5</v>
      </c>
    </row>
    <row r="37" spans="1:8" s="4" customFormat="1" ht="14.1" customHeight="1" thickBot="1" x14ac:dyDescent="0.3">
      <c r="A37" s="5"/>
      <c r="B37" s="90"/>
      <c r="C37" s="84" t="s">
        <v>37</v>
      </c>
      <c r="D37" s="85"/>
      <c r="E37" s="86"/>
      <c r="F37" s="87">
        <f>+F33</f>
        <v>380000</v>
      </c>
      <c r="G37" s="88"/>
      <c r="H37" s="89">
        <f>SUM(H35:H36)</f>
        <v>108929.25</v>
      </c>
    </row>
    <row r="38" spans="1:8" ht="15.75" thickBot="1" x14ac:dyDescent="0.3">
      <c r="A38" s="5"/>
    </row>
    <row r="39" spans="1:8" x14ac:dyDescent="0.25">
      <c r="A39" s="5">
        <v>9</v>
      </c>
      <c r="B39" s="5" t="s">
        <v>2</v>
      </c>
      <c r="C39" s="92" t="s">
        <v>93</v>
      </c>
      <c r="D39" s="93"/>
      <c r="E39" s="94"/>
      <c r="F39" s="95"/>
      <c r="G39" s="96"/>
      <c r="H39" s="97"/>
    </row>
    <row r="40" spans="1:8" x14ac:dyDescent="0.25">
      <c r="A40" s="5"/>
      <c r="C40" s="98" t="s">
        <v>94</v>
      </c>
      <c r="D40" s="99"/>
      <c r="E40" s="100">
        <v>20000</v>
      </c>
      <c r="F40" s="101">
        <v>20000</v>
      </c>
      <c r="G40" s="100">
        <v>20000</v>
      </c>
      <c r="H40" s="102">
        <v>20000</v>
      </c>
    </row>
    <row r="41" spans="1:8" x14ac:dyDescent="0.25">
      <c r="A41" s="5"/>
      <c r="C41" s="103" t="s">
        <v>95</v>
      </c>
      <c r="D41" s="104"/>
      <c r="E41" s="105">
        <v>0.15</v>
      </c>
      <c r="F41" s="106">
        <v>0.2</v>
      </c>
      <c r="G41" s="105">
        <v>0.25</v>
      </c>
      <c r="H41" s="107">
        <v>0.33</v>
      </c>
    </row>
    <row r="42" spans="1:8" ht="15.75" thickBot="1" x14ac:dyDescent="0.3">
      <c r="A42" s="5"/>
      <c r="C42" s="108" t="s">
        <v>96</v>
      </c>
      <c r="D42" s="109"/>
      <c r="E42" s="110">
        <f>+E41*E40</f>
        <v>3000</v>
      </c>
      <c r="F42" s="111">
        <f t="shared" ref="F42:H42" si="0">+F41*F40</f>
        <v>4000</v>
      </c>
      <c r="G42" s="110">
        <f t="shared" si="0"/>
        <v>5000</v>
      </c>
      <c r="H42" s="112">
        <f t="shared" si="0"/>
        <v>6600</v>
      </c>
    </row>
    <row r="43" spans="1:8" ht="10.5" customHeight="1" thickBot="1" x14ac:dyDescent="0.3">
      <c r="A43" s="5"/>
    </row>
    <row r="44" spans="1:8" x14ac:dyDescent="0.25">
      <c r="A44" s="5">
        <v>10</v>
      </c>
      <c r="B44" s="5" t="s">
        <v>87</v>
      </c>
      <c r="C44" s="48" t="s">
        <v>109</v>
      </c>
      <c r="D44" s="49" t="s">
        <v>91</v>
      </c>
      <c r="E44" s="50">
        <v>2016</v>
      </c>
      <c r="F44" s="51"/>
      <c r="G44" s="52"/>
    </row>
    <row r="45" spans="1:8" x14ac:dyDescent="0.25">
      <c r="A45" s="5"/>
      <c r="C45" s="53" t="s">
        <v>14</v>
      </c>
      <c r="D45" s="54"/>
      <c r="E45" s="55">
        <v>25000</v>
      </c>
      <c r="F45" s="56"/>
      <c r="G45" s="57"/>
    </row>
    <row r="46" spans="1:8" x14ac:dyDescent="0.25">
      <c r="A46" s="5"/>
      <c r="C46" s="64" t="s">
        <v>13</v>
      </c>
      <c r="D46" s="65"/>
      <c r="E46" s="60">
        <v>-4050</v>
      </c>
      <c r="F46" s="62"/>
      <c r="G46" s="63"/>
    </row>
    <row r="47" spans="1:8" x14ac:dyDescent="0.25">
      <c r="A47" s="5"/>
      <c r="C47" s="64" t="s">
        <v>8</v>
      </c>
      <c r="D47" s="65"/>
      <c r="E47" s="67">
        <v>-6300</v>
      </c>
      <c r="F47" s="62"/>
      <c r="G47" s="63"/>
    </row>
    <row r="48" spans="1:8" x14ac:dyDescent="0.25">
      <c r="A48" s="5"/>
      <c r="C48" s="64" t="s">
        <v>0</v>
      </c>
      <c r="D48" s="65"/>
      <c r="E48" s="61">
        <f>SUM(E45:E47)</f>
        <v>14650</v>
      </c>
      <c r="F48" s="71"/>
      <c r="G48" s="72"/>
    </row>
    <row r="49" spans="1:8" x14ac:dyDescent="0.25">
      <c r="A49" s="5"/>
      <c r="C49" s="64" t="s">
        <v>124</v>
      </c>
      <c r="D49" s="65"/>
      <c r="E49" s="113" t="s">
        <v>34</v>
      </c>
      <c r="F49" s="114" t="s">
        <v>35</v>
      </c>
      <c r="G49" s="115" t="s">
        <v>36</v>
      </c>
    </row>
    <row r="50" spans="1:8" x14ac:dyDescent="0.25">
      <c r="A50" s="5"/>
      <c r="C50" s="64" t="s">
        <v>88</v>
      </c>
      <c r="D50" s="65"/>
      <c r="E50" s="78">
        <v>9275</v>
      </c>
      <c r="F50" s="79"/>
      <c r="G50" s="80">
        <v>927.5</v>
      </c>
    </row>
    <row r="51" spans="1:8" x14ac:dyDescent="0.25">
      <c r="A51" s="5"/>
      <c r="C51" s="64" t="s">
        <v>89</v>
      </c>
      <c r="D51" s="65"/>
      <c r="E51" s="81">
        <f>+E52-E50</f>
        <v>5375</v>
      </c>
      <c r="F51" s="116">
        <v>0.15</v>
      </c>
      <c r="G51" s="83">
        <f>+F51*E51</f>
        <v>806.25</v>
      </c>
    </row>
    <row r="52" spans="1:8" ht="15.75" thickBot="1" x14ac:dyDescent="0.3">
      <c r="A52" s="5"/>
      <c r="C52" s="84" t="s">
        <v>37</v>
      </c>
      <c r="D52" s="85"/>
      <c r="E52" s="87">
        <f>+E48</f>
        <v>14650</v>
      </c>
      <c r="F52" s="117"/>
      <c r="G52" s="89">
        <f>SUM(G50:G51)</f>
        <v>1733.75</v>
      </c>
    </row>
    <row r="53" spans="1:8" ht="11.25" customHeight="1" thickBot="1" x14ac:dyDescent="0.3">
      <c r="A53" s="5"/>
      <c r="C53" s="118"/>
      <c r="D53" s="32"/>
      <c r="E53" s="32"/>
      <c r="F53" s="32"/>
      <c r="G53" s="32"/>
    </row>
    <row r="54" spans="1:8" x14ac:dyDescent="0.25">
      <c r="A54" s="5"/>
      <c r="C54" s="119" t="s">
        <v>93</v>
      </c>
      <c r="D54" s="120"/>
      <c r="E54" s="94"/>
      <c r="F54" s="96"/>
      <c r="G54" s="121"/>
      <c r="H54" s="97"/>
    </row>
    <row r="55" spans="1:8" x14ac:dyDescent="0.25">
      <c r="A55" s="5"/>
      <c r="C55" s="122" t="s">
        <v>94</v>
      </c>
      <c r="D55" s="123"/>
      <c r="E55" s="100">
        <v>20000</v>
      </c>
      <c r="F55" s="100">
        <v>20000</v>
      </c>
      <c r="G55" s="124">
        <v>20000</v>
      </c>
      <c r="H55" s="102">
        <v>20000</v>
      </c>
    </row>
    <row r="56" spans="1:8" x14ac:dyDescent="0.25">
      <c r="A56" s="5"/>
      <c r="C56" s="125" t="s">
        <v>95</v>
      </c>
      <c r="D56" s="126"/>
      <c r="E56" s="127">
        <v>0.15</v>
      </c>
      <c r="F56" s="127">
        <v>0.2</v>
      </c>
      <c r="G56" s="128">
        <v>0.25</v>
      </c>
      <c r="H56" s="129">
        <v>0.33</v>
      </c>
    </row>
    <row r="57" spans="1:8" ht="15.75" thickBot="1" x14ac:dyDescent="0.3">
      <c r="A57" s="5"/>
      <c r="C57" s="130" t="s">
        <v>96</v>
      </c>
      <c r="D57" s="131"/>
      <c r="E57" s="132">
        <f>+E56*E55</f>
        <v>3000</v>
      </c>
      <c r="F57" s="132">
        <f t="shared" ref="F57:H57" si="1">+F56*F55</f>
        <v>4000</v>
      </c>
      <c r="G57" s="133">
        <f t="shared" si="1"/>
        <v>5000</v>
      </c>
      <c r="H57" s="134">
        <f t="shared" si="1"/>
        <v>6600</v>
      </c>
    </row>
    <row r="58" spans="1:8" x14ac:dyDescent="0.25">
      <c r="A58" s="5"/>
      <c r="C58" s="135" t="s">
        <v>125</v>
      </c>
      <c r="D58" s="32"/>
      <c r="E58" s="32"/>
      <c r="F58" s="32"/>
      <c r="G58" s="32"/>
    </row>
    <row r="59" spans="1:8" x14ac:dyDescent="0.25">
      <c r="A59" s="5"/>
      <c r="C59" s="135" t="s">
        <v>126</v>
      </c>
      <c r="D59" s="32"/>
      <c r="E59" s="32"/>
      <c r="F59" s="32"/>
      <c r="G59" s="32"/>
    </row>
    <row r="60" spans="1:8" x14ac:dyDescent="0.25">
      <c r="A60" s="5"/>
      <c r="C60" s="135" t="s">
        <v>99</v>
      </c>
      <c r="D60" s="32"/>
      <c r="E60" s="32"/>
      <c r="F60" s="32"/>
      <c r="G60" s="32"/>
    </row>
    <row r="61" spans="1:8" ht="5.25" customHeight="1" thickBot="1" x14ac:dyDescent="0.3">
      <c r="A61" s="5"/>
      <c r="C61" s="135"/>
      <c r="D61" s="32"/>
      <c r="E61" s="32"/>
      <c r="F61" s="32"/>
      <c r="G61" s="32"/>
    </row>
    <row r="62" spans="1:8" x14ac:dyDescent="0.25">
      <c r="A62" s="5">
        <v>11</v>
      </c>
      <c r="B62" s="5" t="s">
        <v>4</v>
      </c>
      <c r="C62" s="136" t="s">
        <v>105</v>
      </c>
      <c r="D62" s="137"/>
      <c r="E62" s="138"/>
      <c r="F62" s="139">
        <v>50000</v>
      </c>
    </row>
    <row r="63" spans="1:8" x14ac:dyDescent="0.25">
      <c r="A63" s="5"/>
      <c r="C63" s="140" t="s">
        <v>104</v>
      </c>
      <c r="D63" s="141"/>
      <c r="E63" s="142"/>
      <c r="F63" s="143">
        <v>30000</v>
      </c>
    </row>
    <row r="64" spans="1:8" x14ac:dyDescent="0.25">
      <c r="A64" s="5"/>
      <c r="C64" s="140" t="s">
        <v>103</v>
      </c>
      <c r="D64" s="141"/>
      <c r="E64" s="142"/>
      <c r="F64" s="143">
        <f>+F62</f>
        <v>50000</v>
      </c>
    </row>
    <row r="65" spans="1:9" ht="15.75" thickBot="1" x14ac:dyDescent="0.3">
      <c r="A65" s="5"/>
      <c r="C65" s="144" t="s">
        <v>102</v>
      </c>
      <c r="D65" s="145"/>
      <c r="E65" s="146"/>
      <c r="F65" s="147">
        <v>30000</v>
      </c>
    </row>
    <row r="66" spans="1:9" x14ac:dyDescent="0.25">
      <c r="A66" s="5"/>
      <c r="C66" s="148" t="s">
        <v>101</v>
      </c>
      <c r="D66" s="149"/>
      <c r="E66" s="150"/>
      <c r="F66" s="151">
        <f>+F65-F64</f>
        <v>-20000</v>
      </c>
    </row>
    <row r="67" spans="1:9" x14ac:dyDescent="0.25">
      <c r="A67" s="5"/>
      <c r="C67" s="148" t="s">
        <v>127</v>
      </c>
      <c r="D67" s="149"/>
      <c r="E67" s="150"/>
      <c r="F67" s="151">
        <v>-3000</v>
      </c>
    </row>
    <row r="68" spans="1:9" x14ac:dyDescent="0.25">
      <c r="A68" s="5"/>
      <c r="C68" s="148" t="s">
        <v>120</v>
      </c>
      <c r="D68" s="149"/>
      <c r="E68" s="150"/>
      <c r="F68" s="152">
        <v>0.33</v>
      </c>
    </row>
    <row r="69" spans="1:9" ht="15.75" thickBot="1" x14ac:dyDescent="0.3">
      <c r="A69" s="5"/>
      <c r="C69" s="153" t="s">
        <v>128</v>
      </c>
      <c r="D69" s="154"/>
      <c r="E69" s="155"/>
      <c r="F69" s="156">
        <f>+F68*F67</f>
        <v>-990</v>
      </c>
    </row>
    <row r="70" spans="1:9" ht="15.75" thickBot="1" x14ac:dyDescent="0.3">
      <c r="A70" s="5"/>
    </row>
    <row r="71" spans="1:9" x14ac:dyDescent="0.25">
      <c r="A71" s="5">
        <v>12</v>
      </c>
      <c r="B71" s="5" t="s">
        <v>2</v>
      </c>
      <c r="C71" s="136" t="s">
        <v>105</v>
      </c>
      <c r="D71" s="137"/>
      <c r="E71" s="138"/>
      <c r="F71" s="139">
        <v>50000</v>
      </c>
    </row>
    <row r="72" spans="1:9" ht="15.75" thickBot="1" x14ac:dyDescent="0.3">
      <c r="A72" s="5"/>
      <c r="C72" s="157" t="s">
        <v>110</v>
      </c>
      <c r="D72" s="158"/>
      <c r="E72" s="159"/>
      <c r="F72" s="147">
        <v>30000</v>
      </c>
    </row>
    <row r="73" spans="1:9" x14ac:dyDescent="0.25">
      <c r="A73" s="5"/>
      <c r="C73" s="160" t="s">
        <v>112</v>
      </c>
      <c r="D73" s="149"/>
      <c r="E73" s="150"/>
      <c r="F73" s="161">
        <f>+F71</f>
        <v>50000</v>
      </c>
    </row>
    <row r="74" spans="1:9" x14ac:dyDescent="0.25">
      <c r="A74" s="5"/>
      <c r="C74" s="162" t="s">
        <v>111</v>
      </c>
      <c r="D74" s="163"/>
      <c r="E74" s="164"/>
      <c r="F74" s="143">
        <v>30000</v>
      </c>
    </row>
    <row r="75" spans="1:9" x14ac:dyDescent="0.25">
      <c r="A75" s="5"/>
      <c r="C75" s="144" t="s">
        <v>106</v>
      </c>
      <c r="D75" s="145"/>
      <c r="E75" s="146"/>
      <c r="F75" s="165">
        <v>30000</v>
      </c>
    </row>
    <row r="76" spans="1:9" x14ac:dyDescent="0.25">
      <c r="A76" s="5"/>
      <c r="C76" s="144" t="s">
        <v>107</v>
      </c>
      <c r="D76" s="145"/>
      <c r="E76" s="146"/>
      <c r="F76" s="165">
        <v>0</v>
      </c>
    </row>
    <row r="77" spans="1:9" x14ac:dyDescent="0.25">
      <c r="A77" s="5"/>
      <c r="C77" s="148" t="s">
        <v>100</v>
      </c>
      <c r="D77" s="149"/>
      <c r="E77" s="150"/>
      <c r="F77" s="166">
        <v>0.15</v>
      </c>
    </row>
    <row r="78" spans="1:9" ht="15.75" thickBot="1" x14ac:dyDescent="0.3">
      <c r="A78" s="5"/>
      <c r="C78" s="157" t="s">
        <v>108</v>
      </c>
      <c r="D78" s="158"/>
      <c r="E78" s="159"/>
      <c r="F78" s="147">
        <f>+F77*F76</f>
        <v>0</v>
      </c>
    </row>
    <row r="79" spans="1:9" ht="15.75" thickBot="1" x14ac:dyDescent="0.3">
      <c r="A79" s="5"/>
    </row>
    <row r="80" spans="1:9" x14ac:dyDescent="0.25">
      <c r="A80" s="5">
        <v>13</v>
      </c>
      <c r="B80" s="5" t="s">
        <v>4</v>
      </c>
      <c r="C80" s="167" t="s">
        <v>12</v>
      </c>
      <c r="D80" s="168" t="s">
        <v>19</v>
      </c>
      <c r="E80" s="169">
        <v>2016</v>
      </c>
      <c r="G80" s="7"/>
      <c r="H80" s="7"/>
      <c r="I80" s="2"/>
    </row>
    <row r="81" spans="1:9" x14ac:dyDescent="0.25">
      <c r="A81" s="5"/>
      <c r="C81" s="170" t="s">
        <v>60</v>
      </c>
      <c r="D81" s="171"/>
      <c r="E81" s="172">
        <v>12600</v>
      </c>
      <c r="G81" s="7"/>
      <c r="H81" s="7"/>
      <c r="I81" s="2"/>
    </row>
    <row r="82" spans="1:9" x14ac:dyDescent="0.25">
      <c r="A82" s="5"/>
      <c r="C82" s="173" t="s">
        <v>17</v>
      </c>
      <c r="D82" s="174"/>
      <c r="E82" s="175"/>
      <c r="G82" s="7"/>
      <c r="H82" s="7"/>
      <c r="I82" s="2"/>
    </row>
    <row r="83" spans="1:9" x14ac:dyDescent="0.25">
      <c r="A83" s="5"/>
      <c r="C83" s="176" t="s">
        <v>6</v>
      </c>
      <c r="D83" s="177" t="s">
        <v>7</v>
      </c>
      <c r="E83" s="175"/>
      <c r="G83" s="7"/>
      <c r="H83" s="7"/>
      <c r="I83" s="2"/>
    </row>
    <row r="84" spans="1:9" x14ac:dyDescent="0.25">
      <c r="A84" s="5"/>
      <c r="C84" s="178">
        <v>1250</v>
      </c>
      <c r="D84" s="179">
        <v>4</v>
      </c>
      <c r="E84" s="180">
        <f>+D84*C84</f>
        <v>5000</v>
      </c>
      <c r="G84" s="7"/>
      <c r="H84" s="7"/>
      <c r="I84" s="2"/>
    </row>
    <row r="85" spans="1:9" ht="15.75" thickBot="1" x14ac:dyDescent="0.3">
      <c r="A85" s="5"/>
      <c r="C85" s="181" t="s">
        <v>8</v>
      </c>
      <c r="D85" s="182"/>
      <c r="E85" s="183">
        <f>SUM(E81:E84)</f>
        <v>17600</v>
      </c>
      <c r="G85" s="7"/>
      <c r="H85" s="7"/>
      <c r="I85" s="2"/>
    </row>
    <row r="86" spans="1:9" ht="15.75" thickBot="1" x14ac:dyDescent="0.3">
      <c r="A86" s="5"/>
    </row>
    <row r="87" spans="1:9" x14ac:dyDescent="0.25">
      <c r="A87" s="5">
        <v>14</v>
      </c>
      <c r="B87" s="5" t="s">
        <v>2</v>
      </c>
      <c r="C87" s="184" t="s">
        <v>72</v>
      </c>
      <c r="D87" s="185"/>
      <c r="E87" s="169">
        <v>2016</v>
      </c>
      <c r="G87" s="7"/>
      <c r="H87" s="7"/>
      <c r="I87" s="2"/>
    </row>
    <row r="88" spans="1:9" x14ac:dyDescent="0.25">
      <c r="A88" s="5"/>
      <c r="C88" s="186" t="s">
        <v>60</v>
      </c>
      <c r="D88" s="187"/>
      <c r="E88" s="188">
        <v>6300</v>
      </c>
      <c r="G88" s="7"/>
      <c r="H88" s="7"/>
      <c r="I88" s="2"/>
    </row>
    <row r="89" spans="1:9" x14ac:dyDescent="0.25">
      <c r="A89" s="5"/>
      <c r="C89" s="189" t="s">
        <v>17</v>
      </c>
      <c r="D89" s="174"/>
      <c r="E89" s="190"/>
      <c r="G89" s="7"/>
      <c r="H89" s="7"/>
      <c r="I89" s="2"/>
    </row>
    <row r="90" spans="1:9" x14ac:dyDescent="0.25">
      <c r="A90" s="5"/>
      <c r="C90" s="191" t="s">
        <v>6</v>
      </c>
      <c r="D90" s="179" t="s">
        <v>7</v>
      </c>
      <c r="E90" s="190"/>
      <c r="G90" s="7"/>
      <c r="H90" s="7"/>
      <c r="I90" s="2"/>
    </row>
    <row r="91" spans="1:9" x14ac:dyDescent="0.25">
      <c r="A91" s="5"/>
      <c r="C91" s="192">
        <v>1550</v>
      </c>
      <c r="D91" s="193">
        <v>1</v>
      </c>
      <c r="E91" s="194">
        <f>+D91*C91</f>
        <v>1550</v>
      </c>
      <c r="G91" s="7"/>
      <c r="H91" s="7"/>
      <c r="I91" s="2"/>
    </row>
    <row r="92" spans="1:9" x14ac:dyDescent="0.25">
      <c r="A92" s="5"/>
      <c r="C92" s="189" t="s">
        <v>8</v>
      </c>
      <c r="D92" s="174"/>
      <c r="E92" s="195">
        <f>SUM(E88:E91)</f>
        <v>7850</v>
      </c>
      <c r="G92" s="7"/>
      <c r="H92" s="7"/>
      <c r="I92" s="2"/>
    </row>
    <row r="93" spans="1:9" x14ac:dyDescent="0.25">
      <c r="A93" s="5"/>
      <c r="C93" s="189" t="s">
        <v>13</v>
      </c>
      <c r="D93" s="193"/>
      <c r="E93" s="196"/>
      <c r="G93" s="7"/>
      <c r="H93" s="7"/>
      <c r="I93" s="2"/>
    </row>
    <row r="94" spans="1:9" x14ac:dyDescent="0.25">
      <c r="A94" s="5"/>
      <c r="C94" s="191" t="s">
        <v>6</v>
      </c>
      <c r="D94" s="179" t="s">
        <v>7</v>
      </c>
      <c r="E94" s="197"/>
      <c r="G94" s="7"/>
      <c r="H94" s="7"/>
      <c r="I94" s="2"/>
    </row>
    <row r="95" spans="1:9" x14ac:dyDescent="0.25">
      <c r="A95" s="5"/>
      <c r="C95" s="192">
        <v>4050</v>
      </c>
      <c r="D95" s="193">
        <v>1</v>
      </c>
      <c r="E95" s="198">
        <f>+D95*C95</f>
        <v>4050</v>
      </c>
      <c r="G95" s="7"/>
      <c r="H95" s="7"/>
      <c r="I95" s="2"/>
    </row>
    <row r="96" spans="1:9" x14ac:dyDescent="0.25">
      <c r="A96" s="5"/>
      <c r="C96" s="189" t="s">
        <v>16</v>
      </c>
      <c r="D96" s="193"/>
      <c r="E96" s="188">
        <f>SUM(E92:E95)</f>
        <v>11900</v>
      </c>
      <c r="G96" s="7"/>
      <c r="H96" s="7"/>
      <c r="I96" s="2"/>
    </row>
    <row r="97" spans="1:9" x14ac:dyDescent="0.25">
      <c r="A97" s="5"/>
      <c r="C97" s="199" t="s">
        <v>14</v>
      </c>
      <c r="D97" s="193"/>
      <c r="E97" s="194">
        <v>14300</v>
      </c>
      <c r="G97" s="7"/>
      <c r="H97" s="7"/>
      <c r="I97" s="2"/>
    </row>
    <row r="98" spans="1:9" ht="15.75" thickBot="1" x14ac:dyDescent="0.3">
      <c r="A98" s="5"/>
      <c r="C98" s="200" t="s">
        <v>0</v>
      </c>
      <c r="D98" s="201"/>
      <c r="E98" s="183">
        <f>+E97-E96</f>
        <v>2400</v>
      </c>
      <c r="G98" s="7"/>
      <c r="H98" s="7"/>
      <c r="I98" s="2"/>
    </row>
    <row r="99" spans="1:9" ht="6.75" customHeight="1" thickBot="1" x14ac:dyDescent="0.3">
      <c r="A99" s="202"/>
    </row>
    <row r="100" spans="1:9" ht="14.25" customHeight="1" x14ac:dyDescent="0.25">
      <c r="A100" s="5">
        <v>15</v>
      </c>
      <c r="B100" s="5" t="s">
        <v>1</v>
      </c>
      <c r="C100" s="203" t="s">
        <v>113</v>
      </c>
      <c r="D100" s="49" t="s">
        <v>91</v>
      </c>
      <c r="E100" s="204">
        <v>2016</v>
      </c>
      <c r="F100" s="205"/>
      <c r="G100" s="206"/>
      <c r="I100" s="2"/>
    </row>
    <row r="101" spans="1:9" ht="14.25" customHeight="1" x14ac:dyDescent="0.25">
      <c r="A101" s="5"/>
      <c r="C101" s="207" t="s">
        <v>14</v>
      </c>
      <c r="D101" s="208"/>
      <c r="E101" s="209"/>
      <c r="F101" s="210">
        <v>250000</v>
      </c>
      <c r="G101" s="211"/>
      <c r="I101" s="2"/>
    </row>
    <row r="102" spans="1:9" ht="14.25" customHeight="1" x14ac:dyDescent="0.25">
      <c r="A102" s="5"/>
      <c r="C102" s="212" t="s">
        <v>32</v>
      </c>
      <c r="D102" s="213"/>
      <c r="E102" s="214"/>
      <c r="F102" s="215">
        <v>30000</v>
      </c>
      <c r="G102" s="216"/>
      <c r="I102" s="2"/>
    </row>
    <row r="103" spans="1:9" ht="14.25" customHeight="1" x14ac:dyDescent="0.25">
      <c r="A103" s="5"/>
      <c r="C103" s="217" t="s">
        <v>0</v>
      </c>
      <c r="D103" s="218"/>
      <c r="E103" s="219"/>
      <c r="F103" s="220">
        <v>220000</v>
      </c>
      <c r="G103" s="221"/>
      <c r="I103" s="2"/>
    </row>
    <row r="104" spans="1:9" ht="14.25" customHeight="1" x14ac:dyDescent="0.25">
      <c r="A104" s="5"/>
      <c r="C104" s="222" t="s">
        <v>33</v>
      </c>
      <c r="D104" s="223"/>
      <c r="E104" s="224"/>
      <c r="F104" s="224"/>
      <c r="G104" s="225"/>
      <c r="I104" s="2"/>
    </row>
    <row r="105" spans="1:9" ht="14.25" customHeight="1" x14ac:dyDescent="0.25">
      <c r="A105" s="5"/>
      <c r="C105" s="226" t="s">
        <v>129</v>
      </c>
      <c r="D105" s="227"/>
      <c r="E105" s="228" t="s">
        <v>34</v>
      </c>
      <c r="F105" s="228" t="s">
        <v>35</v>
      </c>
      <c r="G105" s="229" t="s">
        <v>36</v>
      </c>
      <c r="I105" s="2"/>
    </row>
    <row r="106" spans="1:9" ht="14.25" customHeight="1" x14ac:dyDescent="0.25">
      <c r="A106" s="5"/>
      <c r="C106" s="230" t="s">
        <v>76</v>
      </c>
      <c r="D106" s="208"/>
      <c r="E106" s="231">
        <v>190150</v>
      </c>
      <c r="F106" s="231"/>
      <c r="G106" s="232">
        <v>46278.75</v>
      </c>
      <c r="I106" s="2"/>
    </row>
    <row r="107" spans="1:9" ht="14.25" customHeight="1" x14ac:dyDescent="0.25">
      <c r="A107" s="5"/>
      <c r="C107" s="233" t="s">
        <v>77</v>
      </c>
      <c r="D107" s="213"/>
      <c r="E107" s="234">
        <f>+F103-E106</f>
        <v>29850</v>
      </c>
      <c r="F107" s="235">
        <v>0.33</v>
      </c>
      <c r="G107" s="236">
        <f>+F107*E107</f>
        <v>9850.5</v>
      </c>
      <c r="I107" s="2"/>
    </row>
    <row r="108" spans="1:9" ht="14.25" customHeight="1" thickBot="1" x14ac:dyDescent="0.3">
      <c r="A108" s="5"/>
      <c r="C108" s="237" t="s">
        <v>37</v>
      </c>
      <c r="D108" s="238"/>
      <c r="E108" s="239">
        <f>SUM(E106:E107)</f>
        <v>220000</v>
      </c>
      <c r="F108" s="240"/>
      <c r="G108" s="241">
        <f>SUM(G106:G107)</f>
        <v>56129.25</v>
      </c>
      <c r="I108" s="2"/>
    </row>
    <row r="109" spans="1:9" ht="6" customHeight="1" x14ac:dyDescent="0.25">
      <c r="A109" s="5"/>
      <c r="C109" s="25"/>
      <c r="D109" s="7"/>
      <c r="E109" s="7"/>
      <c r="F109" s="7"/>
      <c r="G109" s="7"/>
      <c r="H109" s="7"/>
      <c r="I109" s="2"/>
    </row>
    <row r="110" spans="1:9" ht="14.25" customHeight="1" x14ac:dyDescent="0.25">
      <c r="A110" s="5">
        <v>16</v>
      </c>
      <c r="B110" s="5" t="s">
        <v>4</v>
      </c>
      <c r="C110" s="242" t="s">
        <v>38</v>
      </c>
      <c r="D110" s="7"/>
      <c r="E110" s="7"/>
      <c r="F110" s="7"/>
      <c r="G110" s="7"/>
      <c r="H110" s="7"/>
      <c r="I110" s="2"/>
    </row>
    <row r="111" spans="1:9" ht="4.5" customHeight="1" thickBot="1" x14ac:dyDescent="0.3">
      <c r="A111" s="5"/>
      <c r="C111" s="243"/>
      <c r="D111" s="7"/>
      <c r="E111" s="7"/>
      <c r="F111" s="7"/>
      <c r="G111" s="7"/>
      <c r="H111" s="7"/>
      <c r="I111" s="2"/>
    </row>
    <row r="112" spans="1:9" ht="14.25" customHeight="1" x14ac:dyDescent="0.25">
      <c r="A112" s="5">
        <v>17</v>
      </c>
      <c r="B112" s="5" t="s">
        <v>3</v>
      </c>
      <c r="C112" s="119" t="s">
        <v>75</v>
      </c>
      <c r="D112" s="244"/>
      <c r="E112" s="245"/>
      <c r="F112" s="205">
        <v>2016</v>
      </c>
      <c r="G112" s="246"/>
      <c r="H112" s="247"/>
      <c r="I112" s="2"/>
    </row>
    <row r="113" spans="1:10" ht="14.25" customHeight="1" x14ac:dyDescent="0.25">
      <c r="A113" s="5"/>
      <c r="C113" s="248" t="s">
        <v>14</v>
      </c>
      <c r="D113" s="249"/>
      <c r="E113" s="250"/>
      <c r="F113" s="210">
        <v>250000</v>
      </c>
      <c r="G113" s="251"/>
      <c r="H113" s="252"/>
      <c r="I113" s="2"/>
    </row>
    <row r="114" spans="1:10" ht="14.25" customHeight="1" x14ac:dyDescent="0.25">
      <c r="C114" s="254" t="s">
        <v>130</v>
      </c>
      <c r="D114" s="255"/>
      <c r="E114" s="256"/>
      <c r="F114" s="257">
        <v>118500</v>
      </c>
      <c r="G114" s="258"/>
      <c r="H114" s="259"/>
      <c r="I114" s="2"/>
    </row>
    <row r="115" spans="1:10" ht="14.25" customHeight="1" x14ac:dyDescent="0.25">
      <c r="A115" s="5"/>
      <c r="C115" s="233" t="s">
        <v>131</v>
      </c>
      <c r="D115" s="255"/>
      <c r="E115" s="17"/>
      <c r="F115" s="257">
        <f>+F114</f>
        <v>118500</v>
      </c>
      <c r="G115" s="260">
        <v>7.6499999999999999E-2</v>
      </c>
      <c r="H115" s="261">
        <f>+G115*F115</f>
        <v>9065.25</v>
      </c>
      <c r="I115" s="2"/>
    </row>
    <row r="116" spans="1:10" ht="14.25" customHeight="1" x14ac:dyDescent="0.25">
      <c r="A116" s="5"/>
      <c r="C116" s="233" t="s">
        <v>132</v>
      </c>
      <c r="D116" s="255"/>
      <c r="E116" s="17"/>
      <c r="F116" s="262">
        <f>+F113-F115</f>
        <v>131500</v>
      </c>
      <c r="G116" s="263">
        <v>1.4500000000000001E-2</v>
      </c>
      <c r="H116" s="264">
        <f>+G116*F116</f>
        <v>1906.75</v>
      </c>
      <c r="I116" s="2"/>
    </row>
    <row r="117" spans="1:10" ht="14.25" customHeight="1" thickBot="1" x14ac:dyDescent="0.3">
      <c r="A117" s="5"/>
      <c r="C117" s="265" t="s">
        <v>39</v>
      </c>
      <c r="D117" s="266"/>
      <c r="E117" s="267"/>
      <c r="F117" s="268">
        <f>SUM(F115:F116)</f>
        <v>250000</v>
      </c>
      <c r="G117" s="269"/>
      <c r="H117" s="270">
        <f>SUM(H115:H116)</f>
        <v>10972</v>
      </c>
      <c r="I117" s="2"/>
    </row>
    <row r="118" spans="1:10" ht="14.25" customHeight="1" x14ac:dyDescent="0.25">
      <c r="A118" s="5"/>
      <c r="C118" s="271" t="s">
        <v>121</v>
      </c>
      <c r="D118" s="272"/>
      <c r="E118" s="273"/>
      <c r="F118" s="274"/>
      <c r="G118" s="273"/>
      <c r="H118" s="275"/>
      <c r="I118" s="2"/>
    </row>
    <row r="119" spans="1:10" ht="14.25" customHeight="1" thickBot="1" x14ac:dyDescent="0.3">
      <c r="A119" s="5"/>
      <c r="C119" s="271" t="s">
        <v>114</v>
      </c>
      <c r="D119" s="272"/>
      <c r="E119" s="273"/>
      <c r="F119" s="274"/>
      <c r="G119" s="273"/>
      <c r="H119" s="273"/>
      <c r="I119" s="2"/>
    </row>
    <row r="120" spans="1:10" ht="14.25" customHeight="1" x14ac:dyDescent="0.25">
      <c r="A120" s="5">
        <v>18</v>
      </c>
      <c r="B120" s="5" t="s">
        <v>1</v>
      </c>
      <c r="C120" s="276" t="s">
        <v>40</v>
      </c>
      <c r="D120" s="277"/>
      <c r="E120" s="278">
        <v>15000</v>
      </c>
      <c r="F120" s="279">
        <v>15000</v>
      </c>
      <c r="G120" s="7"/>
      <c r="H120" s="7"/>
      <c r="I120" s="2"/>
    </row>
    <row r="121" spans="1:10" ht="14.25" customHeight="1" x14ac:dyDescent="0.25">
      <c r="A121" s="5"/>
      <c r="C121" s="280" t="s">
        <v>78</v>
      </c>
      <c r="D121" s="281"/>
      <c r="E121" s="263">
        <v>1.4500000000000001E-2</v>
      </c>
      <c r="F121" s="282">
        <v>7.6499999999999999E-2</v>
      </c>
      <c r="G121" s="7"/>
      <c r="H121" s="7"/>
      <c r="I121" s="2"/>
    </row>
    <row r="122" spans="1:10" ht="14.25" customHeight="1" thickBot="1" x14ac:dyDescent="0.3">
      <c r="A122" s="5"/>
      <c r="C122" s="283" t="s">
        <v>56</v>
      </c>
      <c r="D122" s="284"/>
      <c r="E122" s="285">
        <v>217.5</v>
      </c>
      <c r="F122" s="286">
        <v>1147.5</v>
      </c>
      <c r="G122" s="7"/>
      <c r="H122" s="7"/>
      <c r="I122" s="2"/>
    </row>
    <row r="123" spans="1:10" ht="5.25" customHeight="1" thickBot="1" x14ac:dyDescent="0.3">
      <c r="A123" s="5"/>
      <c r="C123" s="25"/>
      <c r="D123" s="7"/>
      <c r="E123" s="7"/>
      <c r="F123" s="7"/>
      <c r="G123" s="7"/>
      <c r="H123" s="7"/>
      <c r="I123" s="2"/>
    </row>
    <row r="124" spans="1:10" ht="21.75" customHeight="1" thickBot="1" x14ac:dyDescent="0.3">
      <c r="A124" s="5">
        <v>19</v>
      </c>
      <c r="B124" s="5" t="s">
        <v>2</v>
      </c>
      <c r="C124" s="287" t="s">
        <v>80</v>
      </c>
      <c r="D124" s="288"/>
      <c r="E124" s="288"/>
      <c r="F124" s="289">
        <v>2016</v>
      </c>
      <c r="G124" s="290" t="s">
        <v>81</v>
      </c>
      <c r="H124" s="7"/>
      <c r="I124" s="2"/>
    </row>
    <row r="125" spans="1:10" ht="14.1" customHeight="1" x14ac:dyDescent="0.25">
      <c r="A125" s="5"/>
      <c r="C125" s="291" t="s">
        <v>9</v>
      </c>
      <c r="D125" s="292"/>
      <c r="E125" s="293"/>
      <c r="F125" s="294"/>
      <c r="G125" s="295">
        <v>62000</v>
      </c>
      <c r="H125" s="7"/>
      <c r="I125" s="2"/>
      <c r="J125" s="1"/>
    </row>
    <row r="126" spans="1:10" ht="14.1" customHeight="1" thickBot="1" x14ac:dyDescent="0.3">
      <c r="A126" s="5"/>
      <c r="C126" s="296" t="s">
        <v>22</v>
      </c>
      <c r="D126" s="297"/>
      <c r="E126" s="298"/>
      <c r="F126" s="299"/>
      <c r="G126" s="300"/>
      <c r="H126" s="7"/>
      <c r="I126" s="2"/>
      <c r="J126" s="1"/>
    </row>
    <row r="127" spans="1:10" ht="14.1" customHeight="1" x14ac:dyDescent="0.25">
      <c r="A127" s="5"/>
      <c r="C127" s="296" t="s">
        <v>5</v>
      </c>
      <c r="D127" s="297"/>
      <c r="E127" s="298"/>
      <c r="F127" s="299"/>
      <c r="G127" s="301">
        <f>SUM(G125:G126)</f>
        <v>62000</v>
      </c>
      <c r="H127" s="7"/>
      <c r="I127" s="2"/>
      <c r="J127" s="1"/>
    </row>
    <row r="128" spans="1:10" ht="14.1" customHeight="1" x14ac:dyDescent="0.25">
      <c r="A128" s="5"/>
      <c r="C128" s="296" t="s">
        <v>10</v>
      </c>
      <c r="D128" s="297"/>
      <c r="E128" s="298"/>
      <c r="F128" s="299"/>
      <c r="G128" s="302"/>
      <c r="H128" s="7"/>
      <c r="I128" s="2"/>
      <c r="J128" s="1"/>
    </row>
    <row r="129" spans="1:10" ht="14.1" customHeight="1" x14ac:dyDescent="0.25">
      <c r="A129" s="5"/>
      <c r="C129" s="296" t="s">
        <v>20</v>
      </c>
      <c r="D129" s="297"/>
      <c r="E129" s="298"/>
      <c r="F129" s="303">
        <v>8000</v>
      </c>
      <c r="G129" s="302"/>
      <c r="H129" s="7"/>
      <c r="I129" s="2"/>
      <c r="J129" s="1"/>
    </row>
    <row r="130" spans="1:10" ht="14.1" customHeight="1" thickBot="1" x14ac:dyDescent="0.3">
      <c r="A130" s="5"/>
      <c r="C130" s="296" t="s">
        <v>21</v>
      </c>
      <c r="D130" s="297"/>
      <c r="E130" s="298"/>
      <c r="F130" s="304">
        <v>12600</v>
      </c>
      <c r="G130" s="302"/>
      <c r="H130" s="7"/>
      <c r="I130" s="2"/>
      <c r="J130" s="1"/>
    </row>
    <row r="131" spans="1:10" ht="14.1" customHeight="1" x14ac:dyDescent="0.25">
      <c r="A131" s="5"/>
      <c r="C131" s="296"/>
      <c r="D131" s="297"/>
      <c r="E131" s="298"/>
      <c r="F131" s="305"/>
      <c r="G131" s="306">
        <f>-SUM(F130:F130)</f>
        <v>-12600</v>
      </c>
      <c r="H131" s="7"/>
      <c r="I131" s="2"/>
      <c r="J131" s="1"/>
    </row>
    <row r="132" spans="1:10" ht="14.1" customHeight="1" x14ac:dyDescent="0.25">
      <c r="A132" s="5"/>
      <c r="C132" s="296" t="s">
        <v>11</v>
      </c>
      <c r="D132" s="297" t="s">
        <v>7</v>
      </c>
      <c r="E132" s="307">
        <v>4</v>
      </c>
      <c r="F132" s="303"/>
      <c r="G132" s="306"/>
      <c r="H132" s="7"/>
      <c r="I132" s="2"/>
      <c r="J132" s="1"/>
    </row>
    <row r="133" spans="1:10" ht="14.1" customHeight="1" thickBot="1" x14ac:dyDescent="0.3">
      <c r="A133" s="5"/>
      <c r="C133" s="296"/>
      <c r="D133" s="297" t="s">
        <v>6</v>
      </c>
      <c r="E133" s="307">
        <v>4050</v>
      </c>
      <c r="F133" s="303">
        <f>+E133*E132</f>
        <v>16200</v>
      </c>
      <c r="G133" s="308">
        <f>-F133</f>
        <v>-16200</v>
      </c>
      <c r="H133" s="7"/>
      <c r="I133" s="2"/>
      <c r="J133" s="1"/>
    </row>
    <row r="134" spans="1:10" ht="14.1" customHeight="1" thickBot="1" x14ac:dyDescent="0.3">
      <c r="A134" s="5"/>
      <c r="C134" s="309" t="s">
        <v>0</v>
      </c>
      <c r="D134" s="310"/>
      <c r="E134" s="311"/>
      <c r="F134" s="312"/>
      <c r="G134" s="313">
        <f>SUM(G127:G133)</f>
        <v>33200</v>
      </c>
      <c r="H134" s="7"/>
      <c r="I134" s="2"/>
      <c r="J134" s="1"/>
    </row>
    <row r="135" spans="1:10" ht="3.75" customHeight="1" x14ac:dyDescent="0.25"/>
    <row r="136" spans="1:10" ht="14.25" customHeight="1" x14ac:dyDescent="0.25">
      <c r="A136" s="5">
        <v>20</v>
      </c>
      <c r="B136" s="5" t="s">
        <v>4</v>
      </c>
      <c r="C136" s="314" t="s">
        <v>115</v>
      </c>
      <c r="D136" s="7"/>
      <c r="E136" s="7"/>
      <c r="F136" s="7"/>
      <c r="G136" s="7"/>
      <c r="H136" s="7"/>
      <c r="I136" s="2"/>
    </row>
    <row r="137" spans="1:10" ht="14.25" customHeight="1" x14ac:dyDescent="0.25">
      <c r="A137" s="5">
        <v>21</v>
      </c>
      <c r="B137" s="5" t="s">
        <v>3</v>
      </c>
      <c r="C137" s="25" t="s">
        <v>18</v>
      </c>
      <c r="D137" s="7"/>
      <c r="E137" s="7"/>
      <c r="F137" s="7"/>
      <c r="G137" s="7"/>
      <c r="H137" s="7"/>
      <c r="I137" s="2"/>
    </row>
    <row r="138" spans="1:10" ht="14.25" customHeight="1" x14ac:dyDescent="0.25">
      <c r="A138" s="5">
        <v>22</v>
      </c>
      <c r="B138" s="5" t="s">
        <v>1</v>
      </c>
      <c r="C138" s="25" t="s">
        <v>15</v>
      </c>
      <c r="D138" s="7"/>
      <c r="E138" s="7"/>
      <c r="F138" s="7"/>
      <c r="G138" s="7"/>
      <c r="H138" s="7"/>
      <c r="I138" s="2"/>
    </row>
    <row r="139" spans="1:10" ht="14.25" customHeight="1" x14ac:dyDescent="0.25">
      <c r="A139" s="5">
        <v>23</v>
      </c>
      <c r="B139" s="5" t="s">
        <v>3</v>
      </c>
      <c r="C139" s="25"/>
      <c r="D139" s="7"/>
      <c r="E139" s="7"/>
      <c r="F139" s="7"/>
      <c r="G139" s="7"/>
      <c r="H139" s="7"/>
      <c r="I139" s="2"/>
    </row>
    <row r="140" spans="1:10" ht="13.15" customHeight="1" x14ac:dyDescent="0.25">
      <c r="A140" s="5">
        <v>24</v>
      </c>
      <c r="B140" s="5" t="s">
        <v>1</v>
      </c>
      <c r="C140" s="26" t="s">
        <v>62</v>
      </c>
    </row>
    <row r="141" spans="1:10" ht="13.15" customHeight="1" x14ac:dyDescent="0.25">
      <c r="A141" s="5">
        <v>25</v>
      </c>
      <c r="B141" s="5" t="s">
        <v>2</v>
      </c>
      <c r="C141" s="26" t="s">
        <v>62</v>
      </c>
    </row>
    <row r="142" spans="1:10" ht="13.15" customHeight="1" x14ac:dyDescent="0.25">
      <c r="A142" s="5">
        <v>26</v>
      </c>
      <c r="B142" s="5" t="s">
        <v>3</v>
      </c>
      <c r="C142" s="26" t="s">
        <v>62</v>
      </c>
    </row>
    <row r="143" spans="1:10" ht="13.15" customHeight="1" x14ac:dyDescent="0.25">
      <c r="A143" s="5">
        <v>27</v>
      </c>
      <c r="B143" s="5" t="s">
        <v>2</v>
      </c>
      <c r="C143" s="26" t="s">
        <v>63</v>
      </c>
    </row>
    <row r="144" spans="1:10" ht="13.15" customHeight="1" x14ac:dyDescent="0.25">
      <c r="A144" s="5">
        <v>28</v>
      </c>
      <c r="B144" s="5" t="s">
        <v>2</v>
      </c>
      <c r="C144" s="26" t="s">
        <v>64</v>
      </c>
    </row>
    <row r="145" spans="1:9" ht="13.15" customHeight="1" x14ac:dyDescent="0.25">
      <c r="A145" s="5">
        <v>29</v>
      </c>
      <c r="B145" s="5" t="s">
        <v>4</v>
      </c>
      <c r="C145" s="26" t="s">
        <v>65</v>
      </c>
    </row>
    <row r="146" spans="1:9" ht="13.15" customHeight="1" x14ac:dyDescent="0.25">
      <c r="A146" s="5">
        <v>30</v>
      </c>
      <c r="B146" s="5" t="s">
        <v>1</v>
      </c>
      <c r="C146" s="26" t="s">
        <v>66</v>
      </c>
    </row>
    <row r="147" spans="1:9" ht="13.15" customHeight="1" x14ac:dyDescent="0.25">
      <c r="A147" s="5">
        <v>31</v>
      </c>
      <c r="B147" s="5" t="s">
        <v>3</v>
      </c>
    </row>
    <row r="148" spans="1:9" ht="13.15" customHeight="1" x14ac:dyDescent="0.25">
      <c r="A148" s="5">
        <v>32</v>
      </c>
      <c r="B148" s="5" t="s">
        <v>3</v>
      </c>
      <c r="C148" s="26" t="s">
        <v>67</v>
      </c>
    </row>
    <row r="149" spans="1:9" ht="13.15" customHeight="1" x14ac:dyDescent="0.25">
      <c r="A149" s="5">
        <v>33</v>
      </c>
      <c r="B149" s="5" t="s">
        <v>3</v>
      </c>
      <c r="C149" s="26" t="s">
        <v>68</v>
      </c>
    </row>
    <row r="150" spans="1:9" ht="14.25" customHeight="1" x14ac:dyDescent="0.25">
      <c r="A150" s="5">
        <v>34</v>
      </c>
      <c r="B150" s="5" t="s">
        <v>1</v>
      </c>
      <c r="C150" s="315" t="s">
        <v>58</v>
      </c>
      <c r="D150" s="7"/>
      <c r="E150" s="7"/>
      <c r="F150" s="7"/>
      <c r="G150" s="7"/>
      <c r="H150" s="7"/>
      <c r="I150" s="2"/>
    </row>
    <row r="151" spans="1:9" ht="14.25" customHeight="1" x14ac:dyDescent="0.25">
      <c r="A151" s="5">
        <v>35</v>
      </c>
      <c r="B151" s="5" t="s">
        <v>4</v>
      </c>
      <c r="C151" s="315" t="s">
        <v>59</v>
      </c>
      <c r="D151" s="7"/>
      <c r="E151" s="7"/>
      <c r="F151" s="7"/>
      <c r="G151" s="7"/>
      <c r="H151" s="7"/>
      <c r="I151" s="2"/>
    </row>
    <row r="152" spans="1:9" ht="13.15" customHeight="1" x14ac:dyDescent="0.25">
      <c r="A152" s="5">
        <v>36</v>
      </c>
      <c r="B152" s="5" t="s">
        <v>1</v>
      </c>
      <c r="C152" s="26" t="s">
        <v>69</v>
      </c>
    </row>
    <row r="153" spans="1:9" ht="13.15" customHeight="1" x14ac:dyDescent="0.25">
      <c r="A153" s="5">
        <v>37</v>
      </c>
      <c r="B153" s="5" t="s">
        <v>1</v>
      </c>
      <c r="C153" s="26" t="s">
        <v>70</v>
      </c>
    </row>
    <row r="154" spans="1:9" ht="13.15" customHeight="1" x14ac:dyDescent="0.25">
      <c r="A154" s="5">
        <v>38</v>
      </c>
      <c r="B154" s="5" t="s">
        <v>1</v>
      </c>
      <c r="C154" s="26" t="s">
        <v>71</v>
      </c>
    </row>
    <row r="155" spans="1:9" ht="13.15" customHeight="1" x14ac:dyDescent="0.25">
      <c r="A155" s="5">
        <v>39</v>
      </c>
      <c r="B155" s="5" t="s">
        <v>2</v>
      </c>
    </row>
    <row r="156" spans="1:9" ht="13.15" customHeight="1" x14ac:dyDescent="0.25">
      <c r="A156" s="5">
        <v>40</v>
      </c>
      <c r="B156" s="5" t="s">
        <v>3</v>
      </c>
    </row>
    <row r="157" spans="1:9" ht="13.15" customHeight="1" x14ac:dyDescent="0.25">
      <c r="A157" s="5">
        <v>41</v>
      </c>
      <c r="B157" s="5" t="s">
        <v>1</v>
      </c>
    </row>
    <row r="158" spans="1:9" ht="13.15" customHeight="1" thickBot="1" x14ac:dyDescent="0.3">
      <c r="A158" s="5">
        <v>42</v>
      </c>
      <c r="B158" s="5" t="s">
        <v>4</v>
      </c>
    </row>
    <row r="159" spans="1:9" ht="14.25" customHeight="1" x14ac:dyDescent="0.25">
      <c r="A159" s="5">
        <v>43</v>
      </c>
      <c r="B159" s="5" t="s">
        <v>2</v>
      </c>
      <c r="C159" s="316" t="s">
        <v>49</v>
      </c>
      <c r="D159" s="317"/>
      <c r="E159" s="318" t="s">
        <v>50</v>
      </c>
      <c r="F159" s="319" t="s">
        <v>134</v>
      </c>
      <c r="H159" s="7"/>
      <c r="I159" s="2"/>
    </row>
    <row r="160" spans="1:9" ht="14.25" customHeight="1" x14ac:dyDescent="0.25">
      <c r="A160" s="5"/>
      <c r="C160" s="320" t="s">
        <v>133</v>
      </c>
      <c r="D160" s="321"/>
      <c r="E160" s="322">
        <v>30000</v>
      </c>
      <c r="F160" s="323"/>
      <c r="H160" s="7"/>
      <c r="I160" s="2"/>
    </row>
    <row r="161" spans="1:9" ht="14.25" customHeight="1" x14ac:dyDescent="0.25">
      <c r="A161" s="5"/>
      <c r="C161" s="324" t="s">
        <v>52</v>
      </c>
      <c r="D161" s="325"/>
      <c r="E161" s="326">
        <v>100000</v>
      </c>
      <c r="F161" s="327"/>
      <c r="H161" s="7"/>
      <c r="I161" s="2"/>
    </row>
    <row r="162" spans="1:9" ht="14.25" customHeight="1" x14ac:dyDescent="0.25">
      <c r="A162" s="5"/>
      <c r="C162" s="324" t="s">
        <v>53</v>
      </c>
      <c r="D162" s="325"/>
      <c r="E162" s="326">
        <v>70000</v>
      </c>
      <c r="F162" s="327"/>
      <c r="H162" s="7"/>
      <c r="I162" s="2"/>
    </row>
    <row r="163" spans="1:9" ht="14.25" customHeight="1" x14ac:dyDescent="0.25">
      <c r="A163" s="5"/>
      <c r="C163" s="324" t="s">
        <v>57</v>
      </c>
      <c r="D163" s="325"/>
      <c r="E163" s="326">
        <v>10000</v>
      </c>
      <c r="F163" s="327"/>
      <c r="H163" s="7"/>
      <c r="I163" s="2"/>
    </row>
    <row r="164" spans="1:9" ht="14.25" customHeight="1" x14ac:dyDescent="0.25">
      <c r="A164" s="5"/>
      <c r="C164" s="324" t="s">
        <v>54</v>
      </c>
      <c r="D164" s="325"/>
      <c r="E164" s="328">
        <v>0.7</v>
      </c>
      <c r="F164" s="327"/>
      <c r="H164" s="7"/>
      <c r="I164" s="2"/>
    </row>
    <row r="165" spans="1:9" ht="14.25" customHeight="1" x14ac:dyDescent="0.25">
      <c r="A165" s="5"/>
      <c r="C165" s="324" t="s">
        <v>55</v>
      </c>
      <c r="D165" s="325"/>
      <c r="E165" s="329">
        <v>7000</v>
      </c>
      <c r="F165" s="327"/>
      <c r="H165" s="7"/>
      <c r="I165" s="2"/>
    </row>
    <row r="166" spans="1:9" ht="14.25" customHeight="1" x14ac:dyDescent="0.25">
      <c r="A166" s="5"/>
      <c r="C166" s="330" t="s">
        <v>51</v>
      </c>
      <c r="D166" s="325"/>
      <c r="E166" s="331">
        <v>30000</v>
      </c>
      <c r="F166" s="332"/>
      <c r="H166" s="7"/>
      <c r="I166" s="2"/>
    </row>
    <row r="167" spans="1:9" ht="14.25" customHeight="1" thickBot="1" x14ac:dyDescent="0.3">
      <c r="A167" s="5"/>
      <c r="C167" s="333" t="s">
        <v>135</v>
      </c>
      <c r="D167" s="334"/>
      <c r="E167" s="335"/>
      <c r="F167" s="336">
        <f>SUM(E165:E166)</f>
        <v>37000</v>
      </c>
      <c r="H167" s="7"/>
      <c r="I167" s="2"/>
    </row>
    <row r="168" spans="1:9" ht="14.25" customHeight="1" x14ac:dyDescent="0.25">
      <c r="A168" s="5"/>
      <c r="C168" s="365"/>
      <c r="D168" s="366"/>
      <c r="E168" s="367"/>
      <c r="F168" s="368"/>
      <c r="H168" s="7"/>
      <c r="I168" s="2"/>
    </row>
    <row r="169" spans="1:9" ht="15" customHeight="1" x14ac:dyDescent="0.25">
      <c r="A169" s="5">
        <v>44</v>
      </c>
      <c r="B169" s="5" t="s">
        <v>2</v>
      </c>
      <c r="C169" s="26" t="s">
        <v>73</v>
      </c>
    </row>
    <row r="170" spans="1:9" ht="16.5" customHeight="1" x14ac:dyDescent="0.25">
      <c r="A170" s="5"/>
    </row>
    <row r="171" spans="1:9" ht="13.15" customHeight="1" thickBot="1" x14ac:dyDescent="0.3">
      <c r="A171" s="5"/>
      <c r="C171" s="337" t="s">
        <v>119</v>
      </c>
    </row>
    <row r="172" spans="1:9" x14ac:dyDescent="0.25">
      <c r="A172" s="5"/>
      <c r="B172" s="5" t="s">
        <v>2</v>
      </c>
      <c r="C172" s="338"/>
      <c r="D172" s="12"/>
      <c r="E172" s="339"/>
      <c r="F172" s="340"/>
      <c r="G172" s="341" t="s">
        <v>136</v>
      </c>
    </row>
    <row r="173" spans="1:9" x14ac:dyDescent="0.25">
      <c r="A173" s="5"/>
      <c r="C173" s="342" t="s">
        <v>23</v>
      </c>
      <c r="D173" s="343"/>
      <c r="E173" s="344"/>
      <c r="F173" s="345">
        <v>50000</v>
      </c>
      <c r="G173" s="346">
        <v>50000</v>
      </c>
    </row>
    <row r="174" spans="1:9" x14ac:dyDescent="0.25">
      <c r="A174" s="5"/>
      <c r="C174" s="347" t="s">
        <v>24</v>
      </c>
      <c r="D174" s="174"/>
      <c r="E174" s="260">
        <v>7.6499999999999999E-2</v>
      </c>
      <c r="F174" s="215">
        <v>-3825</v>
      </c>
      <c r="G174" s="348">
        <v>3825</v>
      </c>
    </row>
    <row r="175" spans="1:9" x14ac:dyDescent="0.25">
      <c r="A175" s="5"/>
      <c r="C175" s="347" t="s">
        <v>25</v>
      </c>
      <c r="D175" s="17"/>
      <c r="E175" s="349"/>
      <c r="F175" s="210">
        <v>46175</v>
      </c>
      <c r="G175" s="348"/>
    </row>
    <row r="176" spans="1:9" x14ac:dyDescent="0.25">
      <c r="A176" s="5"/>
      <c r="C176" s="347" t="s">
        <v>26</v>
      </c>
      <c r="D176" s="17"/>
      <c r="E176" s="349"/>
      <c r="F176" s="215">
        <v>-5000</v>
      </c>
      <c r="G176" s="350"/>
    </row>
    <row r="177" spans="1:7" x14ac:dyDescent="0.25">
      <c r="A177" s="5"/>
      <c r="C177" s="347" t="s">
        <v>27</v>
      </c>
      <c r="D177" s="17"/>
      <c r="E177" s="349"/>
      <c r="F177" s="351">
        <v>41175</v>
      </c>
      <c r="G177" s="350"/>
    </row>
    <row r="178" spans="1:7" x14ac:dyDescent="0.25">
      <c r="A178" s="5"/>
      <c r="C178" s="347" t="s">
        <v>28</v>
      </c>
      <c r="D178" s="174"/>
      <c r="E178" s="260">
        <v>6.2E-2</v>
      </c>
      <c r="F178" s="352"/>
      <c r="G178" s="353"/>
    </row>
    <row r="179" spans="1:7" x14ac:dyDescent="0.25">
      <c r="A179" s="5"/>
      <c r="C179" s="347" t="s">
        <v>29</v>
      </c>
      <c r="D179" s="174"/>
      <c r="E179" s="215">
        <v>7000</v>
      </c>
      <c r="F179" s="352"/>
      <c r="G179" s="354"/>
    </row>
    <row r="180" spans="1:7" x14ac:dyDescent="0.25">
      <c r="A180" s="5"/>
      <c r="C180" s="355" t="s">
        <v>30</v>
      </c>
      <c r="D180" s="356"/>
      <c r="E180" s="251"/>
      <c r="F180" s="357"/>
      <c r="G180" s="358">
        <v>434</v>
      </c>
    </row>
    <row r="181" spans="1:7" ht="15.75" thickBot="1" x14ac:dyDescent="0.3">
      <c r="A181" s="5"/>
      <c r="C181" s="359" t="s">
        <v>31</v>
      </c>
      <c r="D181" s="360"/>
      <c r="E181" s="361"/>
      <c r="F181" s="362"/>
      <c r="G181" s="363">
        <v>54259</v>
      </c>
    </row>
    <row r="182" spans="1:7" x14ac:dyDescent="0.25">
      <c r="A182" s="5"/>
      <c r="C182" s="364" t="s">
        <v>116</v>
      </c>
    </row>
    <row r="183" spans="1:7" x14ac:dyDescent="0.25">
      <c r="A183" s="5"/>
      <c r="C183" s="364" t="s">
        <v>117</v>
      </c>
    </row>
    <row r="184" spans="1:7" x14ac:dyDescent="0.25">
      <c r="A184" s="5"/>
      <c r="C184" s="364" t="s">
        <v>118</v>
      </c>
    </row>
    <row r="185" spans="1:7" x14ac:dyDescent="0.25">
      <c r="A185" s="5"/>
    </row>
    <row r="186" spans="1:7" x14ac:dyDescent="0.25">
      <c r="A186" s="5"/>
    </row>
    <row r="187" spans="1:7" x14ac:dyDescent="0.25">
      <c r="A187" s="5"/>
    </row>
    <row r="188" spans="1:7" x14ac:dyDescent="0.25">
      <c r="A188" s="5"/>
    </row>
    <row r="189" spans="1:7" x14ac:dyDescent="0.25">
      <c r="A189" s="5"/>
    </row>
    <row r="190" spans="1:7" x14ac:dyDescent="0.25">
      <c r="A190" s="5"/>
    </row>
    <row r="191" spans="1:7" x14ac:dyDescent="0.25">
      <c r="A191" s="5"/>
    </row>
    <row r="192" spans="1:7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</sheetData>
  <phoneticPr fontId="3" type="noConversion"/>
  <pageMargins left="0.7" right="0.6" top="0.6" bottom="0.5" header="0.4" footer="0.3"/>
  <pageSetup scale="105" orientation="portrait" r:id="rId1"/>
  <headerFooter alignWithMargins="0">
    <oddFooter>&amp;L&amp;"Calibri,Bold"&amp;9&amp;F. Page &amp;P</oddFooter>
  </headerFooter>
  <rowBreaks count="2" manualBreakCount="2">
    <brk id="43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04-Indiv</vt:lpstr>
      <vt:lpstr>'Chapter 04-Indiv'!Print_Area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2016-07-21T15:10:09Z</cp:lastPrinted>
  <dcterms:created xsi:type="dcterms:W3CDTF">2001-12-24T03:54:37Z</dcterms:created>
  <dcterms:modified xsi:type="dcterms:W3CDTF">2016-07-21T15:11:26Z</dcterms:modified>
</cp:coreProperties>
</file>