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6925"/>
  <workbookPr defaultThemeVersion="124226"/>
  <mc:AlternateContent xmlns:mc="http://schemas.openxmlformats.org/markup-compatibility/2006">
    <mc:Choice Requires="x15">
      <x15ac:absPath xmlns:x15ac="http://schemas.microsoft.com/office/spreadsheetml/2010/11/ac" url="C:\Users\hgodf\Documents\0B. INTRODUCTION-TO-TAX ------July-22-2016\2 CLASS EXERCISES-2014\"/>
    </mc:Choice>
  </mc:AlternateContent>
  <bookViews>
    <workbookView xWindow="390" yWindow="30" windowWidth="22020" windowHeight="9525" activeTab="11"/>
  </bookViews>
  <sheets>
    <sheet name="Chap-6-Outline" sheetId="1" r:id="rId1"/>
    <sheet name="Passive Concepts" sheetId="3" r:id="rId2"/>
    <sheet name="Rental Property" sheetId="2" r:id="rId3"/>
    <sheet name="1. Vacation Home Chart" sheetId="9" r:id="rId4"/>
    <sheet name="5. Bolton and IRS Method" sheetId="10" r:id="rId5"/>
    <sheet name="6. Home office" sheetId="11" r:id="rId6"/>
    <sheet name="IRA Questions" sheetId="8" r:id="rId7"/>
    <sheet name="Basic Questions" sheetId="4" r:id="rId8"/>
    <sheet name="IRA Amounts-1" sheetId="5" r:id="rId9"/>
    <sheet name="IRA-Amounts-2" sheetId="6" r:id="rId10"/>
    <sheet name="IRA-Penalties" sheetId="7" r:id="rId11"/>
    <sheet name="Self-Employment Tax" sheetId="12" r:id="rId12"/>
  </sheets>
  <definedNames>
    <definedName name="_xlnm.Print_Area" localSheetId="3">'1. Vacation Home Chart'!$A$1:$D$30</definedName>
    <definedName name="_xlnm.Print_Area" localSheetId="4">'5. Bolton and IRS Method'!$A$1:$J$44</definedName>
    <definedName name="_xlnm.Print_Area" localSheetId="5">'6. Home office'!$A$1:$D$38</definedName>
    <definedName name="_xlnm.Print_Area" localSheetId="7">'Basic Questions'!$A$1:$L$53</definedName>
    <definedName name="_xlnm.Print_Area" localSheetId="0">'Chap-6-Outline'!$A$1:$I$43</definedName>
    <definedName name="_xlnm.Print_Area" localSheetId="8">'IRA Amounts-1'!$B$2:$J$26</definedName>
    <definedName name="_xlnm.Print_Area" localSheetId="6">'IRA Questions'!$A$1:$K$59</definedName>
    <definedName name="_xlnm.Print_Area" localSheetId="9">'IRA-Amounts-2'!$B$2:$J$32</definedName>
    <definedName name="_xlnm.Print_Area" localSheetId="10">'IRA-Penalties'!$B$1:$E$26</definedName>
    <definedName name="_xlnm.Print_Area" localSheetId="1">'Passive Concepts'!$A$1:$A$27</definedName>
    <definedName name="_xlnm.Print_Area" localSheetId="2">'Rental Property'!$A$1:$H$48</definedName>
    <definedName name="_xlnm.Print_Area" localSheetId="11">'Self-Employment Tax'!$A$1:$I$61</definedName>
    <definedName name="_xlnm.Print_Area">#REF!</definedName>
    <definedName name="Print_Area2">#REF!</definedName>
    <definedName name="_xlnm.Print_Titles" localSheetId="4">'5. Bolton and IRS Method'!$1:$1</definedName>
    <definedName name="_xlnm.Print_Titles" localSheetId="7">'Basic Questions'!$1:$1</definedName>
  </definedNames>
  <calcPr calcId="171027"/>
</workbook>
</file>

<file path=xl/calcChain.xml><?xml version="1.0" encoding="utf-8"?>
<calcChain xmlns="http://schemas.openxmlformats.org/spreadsheetml/2006/main">
  <c r="F7" i="12" l="1"/>
  <c r="G7" i="12"/>
  <c r="E10" i="12"/>
  <c r="H10" i="12"/>
  <c r="D16" i="12"/>
  <c r="F16" i="12"/>
  <c r="D17" i="12"/>
  <c r="F17" i="12" s="1"/>
  <c r="F19" i="12" s="1"/>
  <c r="F21" i="12" s="1"/>
  <c r="G38" i="12" s="1"/>
  <c r="G40" i="12" s="1"/>
  <c r="I17" i="12"/>
  <c r="E28" i="12"/>
  <c r="E30" i="12"/>
  <c r="G30" i="12"/>
  <c r="E31" i="12"/>
  <c r="G31" i="12" s="1"/>
  <c r="G33" i="12" s="1"/>
  <c r="G35" i="12" s="1"/>
  <c r="G39" i="12" s="1"/>
  <c r="E32" i="12"/>
  <c r="E48" i="12"/>
  <c r="E52" i="12" s="1"/>
  <c r="E51" i="12" s="1"/>
  <c r="G51" i="12" s="1"/>
  <c r="E50" i="12"/>
  <c r="G50" i="12"/>
  <c r="G53" i="12" s="1"/>
  <c r="G54" i="12"/>
  <c r="G58" i="12"/>
  <c r="E60" i="12"/>
  <c r="G55" i="12" l="1"/>
  <c r="G59" i="12"/>
  <c r="G60" i="12" s="1"/>
  <c r="D34" i="11" l="1"/>
  <c r="C30" i="11"/>
  <c r="C26" i="11"/>
  <c r="C22" i="11"/>
  <c r="C33" i="11" s="1"/>
  <c r="D13" i="11"/>
  <c r="D15" i="11" s="1"/>
  <c r="C13" i="11"/>
  <c r="C15" i="11" s="1"/>
  <c r="D7" i="11"/>
  <c r="C7" i="11"/>
  <c r="C23" i="11" s="1"/>
  <c r="C27" i="11" s="1"/>
  <c r="C31" i="11" s="1"/>
  <c r="C34" i="11" s="1"/>
  <c r="F42" i="10"/>
  <c r="B39" i="10"/>
  <c r="F39" i="10" s="1"/>
  <c r="J36" i="10"/>
  <c r="B36" i="10"/>
  <c r="J35" i="10"/>
  <c r="F35" i="10"/>
  <c r="J34" i="10"/>
  <c r="F34" i="10"/>
  <c r="F36" i="10" s="1"/>
  <c r="F37" i="10" s="1"/>
  <c r="F40" i="10" s="1"/>
  <c r="B28" i="10"/>
  <c r="F19" i="10"/>
  <c r="B16" i="10"/>
  <c r="F16" i="10" s="1"/>
  <c r="F13" i="10"/>
  <c r="F14" i="10" s="1"/>
  <c r="F17" i="10" s="1"/>
  <c r="B13" i="10"/>
  <c r="J12" i="10"/>
  <c r="J13" i="10" s="1"/>
  <c r="F12" i="10"/>
  <c r="J11" i="10"/>
  <c r="F11" i="10"/>
  <c r="B6" i="10"/>
  <c r="C35" i="11" l="1"/>
  <c r="F44" i="10"/>
  <c r="F43" i="10"/>
  <c r="F20" i="10"/>
  <c r="F21" i="10"/>
  <c r="F56" i="8" l="1"/>
  <c r="F57" i="8" s="1"/>
  <c r="F59" i="8" s="1"/>
  <c r="H42" i="8"/>
  <c r="G42" i="8"/>
  <c r="F36" i="8"/>
  <c r="I32" i="8"/>
  <c r="I31" i="8"/>
  <c r="I34" i="8" s="1"/>
  <c r="I10" i="8"/>
  <c r="I9" i="8"/>
  <c r="I12" i="8" s="1"/>
  <c r="H18" i="4"/>
  <c r="G5" i="4"/>
  <c r="E9" i="4" s="1"/>
  <c r="E8" i="4" s="1"/>
  <c r="G8" i="4" s="1"/>
  <c r="G9" i="4" s="1"/>
  <c r="H15" i="8" l="1"/>
  <c r="H17" i="8" s="1"/>
  <c r="H22" i="8" s="1"/>
  <c r="H23" i="8" s="1"/>
  <c r="G15" i="8"/>
  <c r="G17" i="8" s="1"/>
  <c r="G22" i="8" s="1"/>
  <c r="G23" i="8" s="1"/>
  <c r="I24" i="8" s="1"/>
  <c r="I25" i="8" s="1"/>
  <c r="H37" i="8"/>
  <c r="H39" i="8" s="1"/>
  <c r="H43" i="8" s="1"/>
  <c r="H44" i="8" s="1"/>
  <c r="I47" i="8"/>
  <c r="G37" i="8"/>
  <c r="G39" i="8" s="1"/>
  <c r="G43" i="8" s="1"/>
  <c r="G44" i="8" s="1"/>
  <c r="I45" i="8" l="1"/>
  <c r="E39" i="2" l="1"/>
  <c r="E40" i="2" s="1"/>
  <c r="G33" i="2"/>
  <c r="G43" i="2" s="1"/>
  <c r="G29" i="2"/>
  <c r="G32" i="2" s="1"/>
  <c r="G34" i="2" s="1"/>
  <c r="E41" i="2" s="1"/>
  <c r="F29" i="2"/>
  <c r="G27" i="2"/>
  <c r="F27" i="2"/>
  <c r="E27" i="2"/>
  <c r="E29" i="2" s="1"/>
  <c r="D27" i="2"/>
  <c r="D29" i="2" s="1"/>
  <c r="C27" i="2"/>
  <c r="C29" i="2" s="1"/>
  <c r="E20" i="2"/>
  <c r="F22" i="2" s="1"/>
  <c r="F15" i="2"/>
  <c r="F16" i="2" s="1"/>
  <c r="G7" i="2"/>
  <c r="F23" i="2" l="1"/>
  <c r="E42" i="2"/>
</calcChain>
</file>

<file path=xl/sharedStrings.xml><?xml version="1.0" encoding="utf-8"?>
<sst xmlns="http://schemas.openxmlformats.org/spreadsheetml/2006/main" count="888" uniqueCount="640">
  <si>
    <t>Pg.</t>
  </si>
  <si>
    <t xml:space="preserve">Chapter 6.  Individual For AGI Deductions </t>
  </si>
  <si>
    <t>Deductions for AGI-Overview</t>
  </si>
  <si>
    <t>Individual Retirement Accounts</t>
  </si>
  <si>
    <t xml:space="preserve">Roth IRAs </t>
  </si>
  <si>
    <t xml:space="preserve">Comparing Traditional and Roth IRAs </t>
  </si>
  <si>
    <t>Self-employed Retirement Accounts</t>
  </si>
  <si>
    <t xml:space="preserve">Self-Employment Tax Deduction </t>
  </si>
  <si>
    <t xml:space="preserve">Deductions Directly Related to Business Activities </t>
  </si>
  <si>
    <t xml:space="preserve">Trade or Business Expenses </t>
  </si>
  <si>
    <t>162</t>
  </si>
  <si>
    <t xml:space="preserve">Rental and Royalty Expenses </t>
  </si>
  <si>
    <t>212</t>
  </si>
  <si>
    <t>Losses / Related party losses, etc,</t>
  </si>
  <si>
    <t>165, 1211, 267(a),(d)</t>
  </si>
  <si>
    <t xml:space="preserve">Flow-through Entities </t>
  </si>
  <si>
    <t>702, 1366</t>
  </si>
  <si>
    <t>Moving Expenses [See also §82, §132(a)(6), §132((g)]</t>
  </si>
  <si>
    <t>217</t>
  </si>
  <si>
    <t>l</t>
  </si>
  <si>
    <t>Is a self-employed person considered an employee?</t>
  </si>
  <si>
    <t>401</t>
  </si>
  <si>
    <t>c</t>
  </si>
  <si>
    <t>1</t>
  </si>
  <si>
    <t>A</t>
  </si>
  <si>
    <t>164</t>
  </si>
  <si>
    <t>f</t>
  </si>
  <si>
    <t>Penalty for Early Withdrawal of Savings (Also §165)</t>
  </si>
  <si>
    <t>62</t>
  </si>
  <si>
    <t>a</t>
  </si>
  <si>
    <t>9</t>
  </si>
  <si>
    <t xml:space="preserve">Deductions Subsidizing Specific Activities </t>
  </si>
  <si>
    <t>221</t>
  </si>
  <si>
    <t xml:space="preserve">Deduction for Qualified Education Expenses </t>
  </si>
  <si>
    <t>222</t>
  </si>
  <si>
    <t>Deduction for Education Expenses - Business Expense</t>
  </si>
  <si>
    <t>1.162-5</t>
  </si>
  <si>
    <t>Summary - Deductions for AGI</t>
  </si>
  <si>
    <t>e</t>
  </si>
  <si>
    <t xml:space="preserve">Passive Activity Income and Losses </t>
  </si>
  <si>
    <t xml:space="preserve">Passive Activity Definition </t>
  </si>
  <si>
    <t xml:space="preserve">Income and Loss Categories </t>
  </si>
  <si>
    <t>Loss limits</t>
  </si>
  <si>
    <t>Professional realtor</t>
  </si>
  <si>
    <t>7</t>
  </si>
  <si>
    <t xml:space="preserve">Rental Realty Exception to Passive Rules </t>
  </si>
  <si>
    <t>i</t>
  </si>
  <si>
    <t>280A</t>
  </si>
  <si>
    <t>Residence with Minimal Rental Use</t>
  </si>
  <si>
    <t xml:space="preserve">(Vacation Home) </t>
  </si>
  <si>
    <t>Nonresidence (Rental Property)</t>
  </si>
  <si>
    <t>Losses on Rental Property ($25,000 exception)</t>
  </si>
  <si>
    <t>Direct vs. Indirect Expenses</t>
  </si>
  <si>
    <t xml:space="preserve">Limitations on Deductibility of Expenses  </t>
  </si>
  <si>
    <t>Handout</t>
  </si>
  <si>
    <t>Rental Use of the Home - Loss Limits</t>
  </si>
  <si>
    <r>
      <t>Loss Lim</t>
    </r>
    <r>
      <rPr>
        <b/>
        <sz val="12"/>
        <color rgb="FF151517"/>
        <rFont val="Arial"/>
        <family val="2"/>
      </rPr>
      <t>i</t>
    </r>
    <r>
      <rPr>
        <b/>
        <sz val="12"/>
        <color rgb="FF000001"/>
        <rFont val="Arial"/>
        <family val="2"/>
      </rPr>
      <t>t</t>
    </r>
    <r>
      <rPr>
        <b/>
        <sz val="12"/>
        <color rgb="FF151517"/>
        <rFont val="Arial"/>
        <family val="2"/>
      </rPr>
      <t>a</t>
    </r>
    <r>
      <rPr>
        <b/>
        <sz val="12"/>
        <color rgb="FF000001"/>
        <rFont val="Arial"/>
        <family val="2"/>
      </rPr>
      <t>t</t>
    </r>
    <r>
      <rPr>
        <b/>
        <sz val="12"/>
        <color rgb="FF151517"/>
        <rFont val="Arial"/>
        <family val="2"/>
      </rPr>
      <t>i</t>
    </r>
    <r>
      <rPr>
        <b/>
        <sz val="12"/>
        <color rgb="FF000001"/>
        <rFont val="Arial"/>
        <family val="2"/>
      </rPr>
      <t>o</t>
    </r>
    <r>
      <rPr>
        <b/>
        <sz val="12"/>
        <color rgb="FF151517"/>
        <rFont val="Arial"/>
        <family val="2"/>
      </rPr>
      <t xml:space="preserve">n </t>
    </r>
    <r>
      <rPr>
        <b/>
        <sz val="12"/>
        <color rgb="FF000001"/>
        <rFont val="Arial"/>
        <family val="2"/>
      </rPr>
      <t>Rules</t>
    </r>
  </si>
  <si>
    <r>
      <t>Ta</t>
    </r>
    <r>
      <rPr>
        <b/>
        <sz val="12"/>
        <color rgb="FF151517"/>
        <rFont val="Arial"/>
        <family val="2"/>
      </rPr>
      <t xml:space="preserve">x </t>
    </r>
    <r>
      <rPr>
        <b/>
        <sz val="12"/>
        <color rgb="FF000001"/>
        <rFont val="Arial"/>
        <family val="2"/>
      </rPr>
      <t>Ba</t>
    </r>
    <r>
      <rPr>
        <b/>
        <sz val="12"/>
        <color rgb="FF151517"/>
        <rFont val="Arial"/>
        <family val="2"/>
      </rPr>
      <t>s</t>
    </r>
    <r>
      <rPr>
        <b/>
        <sz val="12"/>
        <color rgb="FF000001"/>
        <rFont val="Arial"/>
        <family val="2"/>
      </rPr>
      <t>is</t>
    </r>
    <r>
      <rPr>
        <b/>
        <sz val="12"/>
        <color rgb="FF151517"/>
        <rFont val="Arial"/>
        <family val="2"/>
      </rPr>
      <t xml:space="preserve">, </t>
    </r>
    <r>
      <rPr>
        <b/>
        <sz val="12"/>
        <color rgb="FF000001"/>
        <rFont val="Arial"/>
        <family val="2"/>
      </rPr>
      <t>A</t>
    </r>
    <r>
      <rPr>
        <b/>
        <sz val="12"/>
        <color rgb="FF151517"/>
        <rFont val="Arial"/>
        <family val="2"/>
      </rPr>
      <t>t</t>
    </r>
    <r>
      <rPr>
        <b/>
        <sz val="12"/>
        <color rgb="FF000001"/>
        <rFont val="Arial"/>
        <family val="2"/>
      </rPr>
      <t>-Risk</t>
    </r>
    <r>
      <rPr>
        <b/>
        <sz val="12"/>
        <color rgb="FF151517"/>
        <rFont val="Arial"/>
        <family val="2"/>
      </rPr>
      <t xml:space="preserve">, </t>
    </r>
    <r>
      <rPr>
        <b/>
        <sz val="12"/>
        <color rgb="FF000001"/>
        <rFont val="Arial"/>
        <family val="2"/>
      </rPr>
      <t>an</t>
    </r>
    <r>
      <rPr>
        <b/>
        <sz val="12"/>
        <color rgb="FF151517"/>
        <rFont val="Arial"/>
        <family val="2"/>
      </rPr>
      <t xml:space="preserve">d </t>
    </r>
    <r>
      <rPr>
        <b/>
        <sz val="12"/>
        <color rgb="FF000001"/>
        <rFont val="Arial"/>
        <family val="2"/>
      </rPr>
      <t>P</t>
    </r>
    <r>
      <rPr>
        <b/>
        <sz val="12"/>
        <color rgb="FF151517"/>
        <rFont val="Arial"/>
        <family val="2"/>
      </rPr>
      <t>a</t>
    </r>
    <r>
      <rPr>
        <b/>
        <sz val="12"/>
        <color rgb="FF000001"/>
        <rFont val="Arial"/>
        <family val="2"/>
      </rPr>
      <t>ss</t>
    </r>
    <r>
      <rPr>
        <b/>
        <sz val="12"/>
        <color rgb="FF151517"/>
        <rFont val="Arial"/>
        <family val="2"/>
      </rPr>
      <t>i</t>
    </r>
    <r>
      <rPr>
        <b/>
        <sz val="12"/>
        <color rgb="FF000001"/>
        <rFont val="Arial"/>
        <family val="2"/>
      </rPr>
      <t>v</t>
    </r>
    <r>
      <rPr>
        <b/>
        <sz val="12"/>
        <color rgb="FF151517"/>
        <rFont val="Arial"/>
        <family val="2"/>
      </rPr>
      <t xml:space="preserve">e </t>
    </r>
    <r>
      <rPr>
        <b/>
        <sz val="12"/>
        <color rgb="FF000001"/>
        <rFont val="Arial"/>
        <family val="2"/>
      </rPr>
      <t>Loss R</t>
    </r>
    <r>
      <rPr>
        <b/>
        <sz val="12"/>
        <color rgb="FF151517"/>
        <rFont val="Arial"/>
        <family val="2"/>
      </rPr>
      <t>ul</t>
    </r>
    <r>
      <rPr>
        <b/>
        <sz val="12"/>
        <color rgb="FF000001"/>
        <rFont val="Arial"/>
        <family val="2"/>
      </rPr>
      <t>es</t>
    </r>
  </si>
  <si>
    <r>
      <t xml:space="preserve">Tax </t>
    </r>
    <r>
      <rPr>
        <sz val="12"/>
        <color rgb="FF000001"/>
        <rFont val="Arial"/>
        <family val="2"/>
      </rPr>
      <t>Bas</t>
    </r>
    <r>
      <rPr>
        <sz val="12"/>
        <color rgb="FF151517"/>
        <rFont val="Arial"/>
        <family val="2"/>
      </rPr>
      <t>i</t>
    </r>
    <r>
      <rPr>
        <sz val="12"/>
        <color rgb="FF000001"/>
        <rFont val="Arial"/>
        <family val="2"/>
      </rPr>
      <t xml:space="preserve">s and </t>
    </r>
    <r>
      <rPr>
        <sz val="12"/>
        <color rgb="FF151517"/>
        <rFont val="Arial"/>
        <family val="2"/>
      </rPr>
      <t>A</t>
    </r>
    <r>
      <rPr>
        <sz val="12"/>
        <color rgb="FF000001"/>
        <rFont val="Arial"/>
        <family val="2"/>
      </rPr>
      <t>t-Ris</t>
    </r>
    <r>
      <rPr>
        <sz val="12"/>
        <color rgb="FF151517"/>
        <rFont val="Arial"/>
        <family val="2"/>
      </rPr>
      <t>k R</t>
    </r>
    <r>
      <rPr>
        <sz val="12"/>
        <color rgb="FF000001"/>
        <rFont val="Arial"/>
        <family val="2"/>
      </rPr>
      <t>u</t>
    </r>
    <r>
      <rPr>
        <sz val="12"/>
        <color rgb="FF151517"/>
        <rFont val="Arial"/>
        <family val="2"/>
      </rPr>
      <t>l</t>
    </r>
    <r>
      <rPr>
        <sz val="12"/>
        <color rgb="FF000001"/>
        <rFont val="Arial"/>
        <family val="2"/>
      </rPr>
      <t>es</t>
    </r>
  </si>
  <si>
    <r>
      <t>Business Use of the Home (Office)</t>
    </r>
    <r>
      <rPr>
        <sz val="12"/>
        <color rgb="FF080707"/>
        <rFont val="Arial"/>
        <family val="2"/>
      </rPr>
      <t xml:space="preserve"> </t>
    </r>
  </si>
  <si>
    <r>
      <t>Deductions Indirectly Related to Bus. Activit</t>
    </r>
    <r>
      <rPr>
        <b/>
        <sz val="12"/>
        <color rgb="FF151517"/>
        <rFont val="Arial"/>
        <family val="2"/>
      </rPr>
      <t>i</t>
    </r>
    <r>
      <rPr>
        <b/>
        <sz val="12"/>
        <color rgb="FF000001"/>
        <rFont val="Arial"/>
        <family val="2"/>
      </rPr>
      <t>es</t>
    </r>
  </si>
  <si>
    <r>
      <t>Con</t>
    </r>
    <r>
      <rPr>
        <b/>
        <sz val="12"/>
        <color rgb="FF151517"/>
        <rFont val="Arial"/>
        <family val="2"/>
      </rPr>
      <t>c</t>
    </r>
    <r>
      <rPr>
        <b/>
        <sz val="12"/>
        <color rgb="FF000001"/>
        <rFont val="Arial"/>
        <family val="2"/>
      </rPr>
      <t xml:space="preserve">lusion </t>
    </r>
  </si>
  <si>
    <t>Problem</t>
  </si>
  <si>
    <t>Deduction - Interest on Education Loans</t>
  </si>
  <si>
    <t xml:space="preserve">Health Ins. Deduction by Self-Employed Taxpayers </t>
  </si>
  <si>
    <t>2</t>
  </si>
  <si>
    <t>3</t>
  </si>
  <si>
    <t>4</t>
  </si>
  <si>
    <t>5</t>
  </si>
  <si>
    <t>6</t>
  </si>
  <si>
    <t>8</t>
  </si>
  <si>
    <t>Residence with Significant Rental Use (Instructor handout)</t>
  </si>
  <si>
    <t>10, 11</t>
  </si>
  <si>
    <t>12</t>
  </si>
  <si>
    <t>13</t>
  </si>
  <si>
    <t>14</t>
  </si>
  <si>
    <r>
      <t>T</t>
    </r>
    <r>
      <rPr>
        <sz val="12"/>
        <color rgb="FF151517"/>
        <rFont val="Arial"/>
        <family val="2"/>
      </rPr>
      <t>r</t>
    </r>
    <r>
      <rPr>
        <sz val="12"/>
        <color rgb="FF000001"/>
        <rFont val="Arial"/>
        <family val="2"/>
      </rPr>
      <t>aditional IRAs. Deduction limits in some cases.</t>
    </r>
  </si>
  <si>
    <t>16</t>
  </si>
  <si>
    <t>17, 18</t>
  </si>
  <si>
    <t>19</t>
  </si>
  <si>
    <t>20</t>
  </si>
  <si>
    <t>21</t>
  </si>
  <si>
    <t>22</t>
  </si>
  <si>
    <t>Example</t>
  </si>
  <si>
    <t>38</t>
  </si>
  <si>
    <t>39</t>
  </si>
  <si>
    <t>40</t>
  </si>
  <si>
    <t>42</t>
  </si>
  <si>
    <t>47</t>
  </si>
  <si>
    <t>55, 56</t>
  </si>
  <si>
    <t>Early withdrawal penalties</t>
  </si>
  <si>
    <t>58</t>
  </si>
  <si>
    <t>63</t>
  </si>
  <si>
    <t>67</t>
  </si>
  <si>
    <t>Section</t>
  </si>
  <si>
    <t>Passive Loss Illustration</t>
  </si>
  <si>
    <t>An executive (Taxpayer) earns a salary of $300,000 per year in Charlotte.</t>
  </si>
  <si>
    <t>She would like to get into an activity that generates tax deductions (losses).</t>
  </si>
  <si>
    <t>A friend told her about a great tax shelter: rental property, which she bought. See blow.</t>
  </si>
  <si>
    <t xml:space="preserve">Cost of Rental House (Bought on January 1, Year 1) </t>
  </si>
  <si>
    <t>Down Payment</t>
  </si>
  <si>
    <t>Balance financed with mortgage (10% interest rate).</t>
  </si>
  <si>
    <t>Assume she will pay interest only, with a balloon payment to be paid after 5 years.</t>
  </si>
  <si>
    <t>Results first year.</t>
  </si>
  <si>
    <t>Rental Income</t>
  </si>
  <si>
    <t>§ 61(a)(5)</t>
  </si>
  <si>
    <t>Expenses</t>
  </si>
  <si>
    <t>Interest on mortgage</t>
  </si>
  <si>
    <t>§ 163(h)(2)( C)</t>
  </si>
  <si>
    <t>Property taxes</t>
  </si>
  <si>
    <t>§ 164(a)(1)</t>
  </si>
  <si>
    <t>Insurance and other expenses</t>
  </si>
  <si>
    <t>§ 212(2)</t>
  </si>
  <si>
    <t>Cash expenses</t>
  </si>
  <si>
    <t>Net income on cash basis</t>
  </si>
  <si>
    <t>Depreciation (Assume land has a value of $35,000)</t>
  </si>
  <si>
    <t>Cost of Residence</t>
  </si>
  <si>
    <t>Subtract the cost of land</t>
  </si>
  <si>
    <t>Net depreciable base</t>
  </si>
  <si>
    <t>§ 167</t>
  </si>
  <si>
    <t>Recovery period for residential real property (27.5 years)</t>
  </si>
  <si>
    <t>§ 168( C)</t>
  </si>
  <si>
    <t>Depreciation expense</t>
  </si>
  <si>
    <t>§ 168(a)(3)</t>
  </si>
  <si>
    <t>Net Loss after Depreciation Expense</t>
  </si>
  <si>
    <t>§ 165, 62</t>
  </si>
  <si>
    <t>Annual tax returns</t>
  </si>
  <si>
    <t>Year 1</t>
  </si>
  <si>
    <t>Year 2</t>
  </si>
  <si>
    <t>Year 3</t>
  </si>
  <si>
    <t>Year 4</t>
  </si>
  <si>
    <t>Year 5</t>
  </si>
  <si>
    <t>Revenue</t>
  </si>
  <si>
    <t>Cash Expenses</t>
  </si>
  <si>
    <t>Net income before depreciation</t>
  </si>
  <si>
    <t>Depreciation</t>
  </si>
  <si>
    <t>Loss incurred in current year</t>
  </si>
  <si>
    <t>§ 165( c)(2)</t>
  </si>
  <si>
    <t>Suspended losses</t>
  </si>
  <si>
    <t>Deductible in year incurred</t>
  </si>
  <si>
    <t>§ 469(a)(1)</t>
  </si>
  <si>
    <t>Year 5 loss deductible in Year 5</t>
  </si>
  <si>
    <t>§ 469(b)</t>
  </si>
  <si>
    <t>Suspended losses from first four years deducted in Yr. 5</t>
  </si>
  <si>
    <t>§ 469(g)(1)(A)</t>
  </si>
  <si>
    <t>Total losses deducted in Year 5</t>
  </si>
  <si>
    <t>Sale of Property at end of Year 5</t>
  </si>
  <si>
    <t>Selling price of house</t>
  </si>
  <si>
    <t>Cost of House</t>
  </si>
  <si>
    <t>Accumulated Depreciation</t>
  </si>
  <si>
    <t>Depreciable base</t>
  </si>
  <si>
    <t>Profit (or gain) on sale of house</t>
  </si>
  <si>
    <t>§ 1001</t>
  </si>
  <si>
    <t>Loss from above</t>
  </si>
  <si>
    <t>§ 469</t>
  </si>
  <si>
    <t>Overall gain or (loss) on project over 5 years</t>
  </si>
  <si>
    <t>In the first four years, this shelter provided losses for the taxpayer.</t>
  </si>
  <si>
    <t>Total</t>
  </si>
  <si>
    <t>How would the losses be treated in each of the first four years under section 469?</t>
  </si>
  <si>
    <t>What is the reporting procedure for year 5 (year of sale)?</t>
  </si>
  <si>
    <t>What tax rates apply to the gain on the sale of the property in year 5?</t>
  </si>
  <si>
    <t>§1250, 1(h)(1)(D)</t>
  </si>
  <si>
    <t>(It would be a great shelter if you could save taxes at the 35% rate when deducting the</t>
  </si>
  <si>
    <t>losses (from depreciation) &amp; then pay tax at 15% when reporting profit on sale of building.)</t>
  </si>
  <si>
    <t>Passive Loss Concepts</t>
  </si>
  <si>
    <t>Classes of Income and Losses</t>
  </si>
  <si>
    <t>1. Active Income</t>
  </si>
  <si>
    <t>Wages</t>
  </si>
  <si>
    <t>Business income - if you have material participation</t>
  </si>
  <si>
    <t>Low Income Housing</t>
  </si>
  <si>
    <t>2. Portfolio Income</t>
  </si>
  <si>
    <t>Interest, dividends, annuities, royalties</t>
  </si>
  <si>
    <t>3. Passive Income and Losses</t>
  </si>
  <si>
    <t>Trade or Business  - does not materially participate</t>
  </si>
  <si>
    <t>Any rental activity (But note exception)</t>
  </si>
  <si>
    <t>4. Hobby income and losses, of course</t>
  </si>
  <si>
    <t>Passive Limits</t>
  </si>
  <si>
    <t>Cannot deduct passive losses from active or portfolio income.</t>
  </si>
  <si>
    <t>Passive losses deductible only from passive income and gains.</t>
  </si>
  <si>
    <t>Disallowed passive losses are suspended until</t>
  </si>
  <si>
    <t>1. You have passive income.</t>
  </si>
  <si>
    <t>2. You dispose of the property in a taxable transaction [469(f)].</t>
  </si>
  <si>
    <t xml:space="preserve">You don't want to have passive losses.  If an activity yields a loss, </t>
  </si>
  <si>
    <t>you try to make it fit the definition of "active" --- not "passive."</t>
  </si>
  <si>
    <t>If the activity generates profits, you would like to classify the activity</t>
  </si>
  <si>
    <t>as passive, because the "passive income" may be offset by</t>
  </si>
  <si>
    <t>passive losses that would otherwise be non-deductible now.</t>
  </si>
  <si>
    <t>Advice on Retirement Planning</t>
  </si>
  <si>
    <t>Sec.</t>
  </si>
  <si>
    <t xml:space="preserve">Monica Money works for Big Corporation at a salary of </t>
  </si>
  <si>
    <t>Monica is single and has no dependent. Exemption</t>
  </si>
  <si>
    <t>b</t>
  </si>
  <si>
    <t>Home mortgage interest &amp; Property tax on home</t>
  </si>
  <si>
    <t>163, 164</t>
  </si>
  <si>
    <t>Taxable income [before stock transactions]</t>
  </si>
  <si>
    <t>Tax computation</t>
  </si>
  <si>
    <t>Base</t>
  </si>
  <si>
    <t>Rate</t>
  </si>
  <si>
    <t>Tax</t>
  </si>
  <si>
    <t>Top layer for Sue</t>
  </si>
  <si>
    <t>Amount above layer</t>
  </si>
  <si>
    <t>Monica plans to save $4,000 per year for 10 years until retirement.</t>
  </si>
  <si>
    <t>She gets no tax break for depositing money into her savings account.</t>
  </si>
  <si>
    <t>Each year, she will pay income tax on the earnings on savings account or other investment</t>
  </si>
  <si>
    <t>When she retires and spends the money, she will not owe taxes on the balance in savings acct.</t>
  </si>
  <si>
    <t>(other than additional earnings after retirement)</t>
  </si>
  <si>
    <t>Invest in "Traditional" IRA</t>
  </si>
  <si>
    <t>How does savings account compare with investing $5,000 each year in a deductible IRA?</t>
  </si>
  <si>
    <t>1. She deducts the $5,000 each year, saving taxes of 28% of $5,000.</t>
  </si>
  <si>
    <t xml:space="preserve"> a, b(1)</t>
  </si>
  <si>
    <t>2. Each year, she will owe "NO" income tax on the earnings on this investment.</t>
  </si>
  <si>
    <t>3. When she retires and receives the money, she WILL owe taxes on the distributions.</t>
  </si>
  <si>
    <t>d</t>
  </si>
  <si>
    <t>Advantages for qualified type retirement savings (not a qualified plan)</t>
  </si>
  <si>
    <t>1. No tax on wealth creation (income) -invest cash in retirement account.</t>
  </si>
  <si>
    <t>2. No tax on growth of retirement funds, until distributed-normally in retirement.</t>
  </si>
  <si>
    <t>Distributions are taxed as ORDINARY income. (Tax rates are lower when retired?)</t>
  </si>
  <si>
    <t>Characteristics of a Roth IRA?</t>
  </si>
  <si>
    <t>Are you allowed to deduct contributions to a Roth IRA?</t>
  </si>
  <si>
    <t>No</t>
  </si>
  <si>
    <t>408A</t>
  </si>
  <si>
    <t>Are annual earnings of the fund subject to tax each year?</t>
  </si>
  <si>
    <t>(408( e))</t>
  </si>
  <si>
    <t>Are distributions from a ROTH included in income?</t>
  </si>
  <si>
    <t>Employer has 401(k) plan. (A Qualified Plan)</t>
  </si>
  <si>
    <t>401, 501(a)</t>
  </si>
  <si>
    <t>Employer will match employee contributions up to 5% of salary.</t>
  </si>
  <si>
    <t>k</t>
  </si>
  <si>
    <t>Monica elects to contribute $5,000 per year from her salary, matched by employer.</t>
  </si>
  <si>
    <t>Under this plan she has twice as much additions to retirement funds.</t>
  </si>
  <si>
    <t>1. No tax on wealth creation (income) set aside for retirement</t>
  </si>
  <si>
    <t>2. No tax on growth in the retirement funds, until retirement</t>
  </si>
  <si>
    <t>Distributions are taxed at ordinary income rates (Lower tax rates when retired?)</t>
  </si>
  <si>
    <t>Invest in traditional IRA-Tax year 2016</t>
  </si>
  <si>
    <t>Contribution limit?</t>
  </si>
  <si>
    <t>408(a)(1)</t>
  </si>
  <si>
    <t>Cont. Limit</t>
  </si>
  <si>
    <t>219(b)(5)</t>
  </si>
  <si>
    <t>Catch up contribution for older individuals</t>
  </si>
  <si>
    <t>219(b)(5)(B)</t>
  </si>
  <si>
    <t>B</t>
  </si>
  <si>
    <t>How much may she deduct? Lesser of (1) compensation or (2) "deductible amount"</t>
  </si>
  <si>
    <t>1, 5</t>
  </si>
  <si>
    <t>When contribution cannot be deducted - it is non-deductible contribution</t>
  </si>
  <si>
    <t>o</t>
  </si>
  <si>
    <t>Non-deductible contribution creates a "basis" in the plan, tax-free distribution.</t>
  </si>
  <si>
    <t>Is there a problem if she is "covered by an employer plan?"</t>
  </si>
  <si>
    <t>High Income, yes</t>
  </si>
  <si>
    <t>g</t>
  </si>
  <si>
    <t>She leaves the funds invested until age 80? (except Roth)</t>
  </si>
  <si>
    <t>Sec. 401(a)(9)</t>
  </si>
  <si>
    <t>Latest date to start receiving distributions? (if retired)</t>
  </si>
  <si>
    <t>70- 1/2</t>
  </si>
  <si>
    <t>Generally, earliest date to receive distributions (see exceptions)</t>
  </si>
  <si>
    <t>59- 1/2</t>
  </si>
  <si>
    <t>She withdraws $20,000 at age 50?</t>
  </si>
  <si>
    <t>Penalty Amount?</t>
  </si>
  <si>
    <t>t</t>
  </si>
  <si>
    <t>1,2</t>
  </si>
  <si>
    <t>May she borrow from IRA or pledge an IRA for loan?</t>
  </si>
  <si>
    <t>Not really</t>
  </si>
  <si>
    <t>May she give the IRA to charity?</t>
  </si>
  <si>
    <t>Yes</t>
  </si>
  <si>
    <t>May she roll a regular IRA over into a Roth IRA?</t>
  </si>
  <si>
    <t>Not, tax-free</t>
  </si>
  <si>
    <t>May she roll over an IRA received as inheritance?</t>
  </si>
  <si>
    <t>May she roll over 401(k) plan assets into an IRA?</t>
  </si>
  <si>
    <t>May she give IRA to former spouse in divorce?</t>
  </si>
  <si>
    <t>What is a Simple Retirement Plan?</t>
  </si>
  <si>
    <t>What is a Simplifed Employee Pension?</t>
  </si>
  <si>
    <t>p and j</t>
  </si>
  <si>
    <t xml:space="preserve">Individual Retirement </t>
  </si>
  <si>
    <t>Traditional IRA</t>
  </si>
  <si>
    <t>Roth IRA</t>
  </si>
  <si>
    <t xml:space="preserve">Accounts (IRA's)  </t>
  </si>
  <si>
    <t>Deductible IRA</t>
  </si>
  <si>
    <t>Non-Deductible IRA</t>
  </si>
  <si>
    <t xml:space="preserve">Contributions . Contributions . Contributions .  Contributions . Contributions . </t>
  </si>
  <si>
    <t>1.</t>
  </si>
  <si>
    <t xml:space="preserve"> Maximum amount individual</t>
  </si>
  <si>
    <t>Amount:</t>
  </si>
  <si>
    <t>limit under section 219(b)(1)(A)</t>
  </si>
  <si>
    <r>
      <rPr>
        <b/>
        <sz val="11"/>
        <rFont val="Calibri"/>
        <family val="2"/>
        <scheme val="minor"/>
      </rPr>
      <t xml:space="preserve">may </t>
    </r>
    <r>
      <rPr>
        <b/>
        <u/>
        <sz val="11"/>
        <rFont val="Calibri"/>
        <family val="2"/>
        <scheme val="minor"/>
      </rPr>
      <t>CONTRIBUTE</t>
    </r>
    <r>
      <rPr>
        <b/>
        <sz val="11"/>
        <rFont val="Calibri"/>
        <family val="2"/>
        <scheme val="minor"/>
      </rPr>
      <t xml:space="preserve"> to an IRA</t>
    </r>
  </si>
  <si>
    <t>Code:</t>
  </si>
  <si>
    <t>408A(a)</t>
  </si>
  <si>
    <t>408A(c )(2)</t>
  </si>
  <si>
    <t>Amt allowed as a deduction not counting (d)(1) or (g)</t>
  </si>
  <si>
    <t>(each year) before catch-up?</t>
  </si>
  <si>
    <t xml:space="preserve"> 219(b)(1)(A)</t>
  </si>
  <si>
    <t>408A( c)2)</t>
  </si>
  <si>
    <t xml:space="preserve"> Are catch-up contributions allowed?</t>
  </si>
  <si>
    <t>Yes, No?</t>
  </si>
  <si>
    <t xml:space="preserve"> Limit on catch-up contribution amount,</t>
  </si>
  <si>
    <t>Amount?</t>
  </si>
  <si>
    <t>(after individual reaches age 50)?</t>
  </si>
  <si>
    <t>2.</t>
  </si>
  <si>
    <r>
      <t xml:space="preserve"> Does individual </t>
    </r>
    <r>
      <rPr>
        <b/>
        <u/>
        <sz val="10"/>
        <rFont val="Calibri"/>
        <family val="2"/>
        <scheme val="minor"/>
      </rPr>
      <t>deduct</t>
    </r>
    <r>
      <rPr>
        <b/>
        <sz val="10"/>
        <rFont val="Calibri"/>
        <family val="2"/>
        <scheme val="minor"/>
      </rPr>
      <t xml:space="preserve"> the contribution?</t>
    </r>
  </si>
  <si>
    <t xml:space="preserve"> (subject to coverage and income limits)</t>
  </si>
  <si>
    <t>408(o)</t>
  </si>
  <si>
    <t>408A(c )(1)</t>
  </si>
  <si>
    <t>3.</t>
  </si>
  <si>
    <r>
      <t xml:space="preserve"> Start phase-out range for </t>
    </r>
    <r>
      <rPr>
        <b/>
        <u/>
        <sz val="10"/>
        <rFont val="Calibri"/>
        <family val="2"/>
        <scheme val="minor"/>
      </rPr>
      <t>DEDUCTION</t>
    </r>
  </si>
  <si>
    <t>Single</t>
  </si>
  <si>
    <t xml:space="preserve"> of contribution to a deductible IRA by</t>
  </si>
  <si>
    <t>Range</t>
  </si>
  <si>
    <r>
      <t xml:space="preserve"> </t>
    </r>
    <r>
      <rPr>
        <b/>
        <u/>
        <sz val="10"/>
        <rFont val="Calibri"/>
        <family val="2"/>
        <scheme val="minor"/>
      </rPr>
      <t>an active participant in employer plan</t>
    </r>
    <r>
      <rPr>
        <b/>
        <sz val="10"/>
        <rFont val="Calibri"/>
        <family val="2"/>
        <scheme val="minor"/>
      </rPr>
      <t xml:space="preserve"> </t>
    </r>
  </si>
  <si>
    <t>Joint</t>
  </si>
  <si>
    <t>Amount of phase-out range.</t>
  </si>
  <si>
    <t xml:space="preserve"> Roth phase-out range for contribution.</t>
  </si>
  <si>
    <r>
      <t xml:space="preserve">Range affects </t>
    </r>
    <r>
      <rPr>
        <u/>
        <sz val="9"/>
        <rFont val="Calibri"/>
        <family val="2"/>
        <scheme val="minor"/>
      </rPr>
      <t>Deduction</t>
    </r>
  </si>
  <si>
    <r>
      <t xml:space="preserve">Range affects </t>
    </r>
    <r>
      <rPr>
        <u/>
        <sz val="9"/>
        <rFont val="Calibri"/>
        <family val="2"/>
        <scheme val="minor"/>
      </rPr>
      <t>Contribution</t>
    </r>
  </si>
  <si>
    <r>
      <rPr>
        <b/>
        <sz val="10"/>
        <rFont val="Calibri"/>
        <family val="2"/>
        <scheme val="minor"/>
      </rPr>
      <t>[</t>
    </r>
    <r>
      <rPr>
        <b/>
        <u/>
        <sz val="10"/>
        <rFont val="Calibri"/>
        <family val="2"/>
        <scheme val="minor"/>
      </rPr>
      <t>Participation in plan N/A for Roth.]</t>
    </r>
  </si>
  <si>
    <t>219(g)(3)(B)</t>
  </si>
  <si>
    <t>408A(c)(3)(C)</t>
  </si>
  <si>
    <t>4.</t>
  </si>
  <si>
    <t xml:space="preserve"> Start phase-out range for deduction for</t>
  </si>
  <si>
    <t>Joint:</t>
  </si>
  <si>
    <t>Not applicable</t>
  </si>
  <si>
    <t xml:space="preserve"> contribution to IRA, by individual who</t>
  </si>
  <si>
    <t>Range:</t>
  </si>
  <si>
    <t>for Roth</t>
  </si>
  <si>
    <t xml:space="preserve"> does not participate in employer plan</t>
  </si>
  <si>
    <t>219(g)(7)</t>
  </si>
  <si>
    <t>408A(c)(2)(A)</t>
  </si>
  <si>
    <t xml:space="preserve"> (if spouse is an active participant)?</t>
  </si>
  <si>
    <t>5.</t>
  </si>
  <si>
    <r>
      <t xml:space="preserve"> Individual makes excess </t>
    </r>
    <r>
      <rPr>
        <b/>
        <u/>
        <sz val="10"/>
        <rFont val="Calibri"/>
        <family val="2"/>
        <scheme val="minor"/>
      </rPr>
      <t>CONTRIBUTION</t>
    </r>
    <r>
      <rPr>
        <b/>
        <sz val="10"/>
        <rFont val="Calibri"/>
        <family val="2"/>
        <scheme val="minor"/>
      </rPr>
      <t>.</t>
    </r>
  </si>
  <si>
    <t>Penalty-%</t>
  </si>
  <si>
    <t xml:space="preserve"> Penalty rate on amount of excess cont.?</t>
  </si>
  <si>
    <t>4973(a)</t>
  </si>
  <si>
    <t>4973(f)</t>
  </si>
  <si>
    <t>6.</t>
  </si>
  <si>
    <t xml:space="preserve"> Maximum taxpayer age for contribution?</t>
  </si>
  <si>
    <t>Age</t>
  </si>
  <si>
    <t>None</t>
  </si>
  <si>
    <t>219(d)(1)</t>
  </si>
  <si>
    <t xml:space="preserve"> Note: This page illustrates many important rules, but does not cover other important rules and exceptions.</t>
  </si>
  <si>
    <t>2. There is no deduction for a Roth contribution. The limit is seen in phase-out for CONTRIBUTION TO ROTH.</t>
  </si>
  <si>
    <t>1. Total of deductible, nondeductible and Roth IRA contributions may not exceed $5,500 per year, plus catchup.</t>
  </si>
  <si>
    <t>No contribution to an IRA if individual is 70.5 years of age or older. Sec. 219(d)(1). For Roth, OK. Sec. 408A( c)(4)</t>
  </si>
  <si>
    <t xml:space="preserve">3. With non-deductible IRA, you may withdraw non-deductible contributions, tax-free. </t>
  </si>
  <si>
    <t xml:space="preserve"> Roth distribution must be: (1) after age 59.5, (2) for first time home buyer expenses, </t>
  </si>
  <si>
    <t>(3) for a disabled individual, or (4) after death of owner.</t>
  </si>
  <si>
    <t>If Roth distribution is not after later of 5 years from contribution, or age 59.5, earnings distributed are taxed.</t>
  </si>
  <si>
    <t>4. For Traditional IRA, Non-deductible IRA and Roth, up to $10,000 for first time home buyer or education meets exception.</t>
  </si>
  <si>
    <t>5. Required minimum distributions should start after reaching age 72.5. Sec. 401(a)(9). Later retirement date not used.</t>
  </si>
  <si>
    <t xml:space="preserve">Accounts (IRA's) </t>
  </si>
  <si>
    <t>7.</t>
  </si>
  <si>
    <t xml:space="preserve"> Are EARNINGS of the IRA </t>
  </si>
  <si>
    <t xml:space="preserve"> subject to tax before being </t>
  </si>
  <si>
    <t xml:space="preserve"> distributed to individual?</t>
  </si>
  <si>
    <t>408(e)(1)</t>
  </si>
  <si>
    <t>408A( c)(4)</t>
  </si>
  <si>
    <t xml:space="preserve">Distributions . Distributions . Distributions .  </t>
  </si>
  <si>
    <t>8.</t>
  </si>
  <si>
    <t xml:space="preserve"> Are distributions taxable:</t>
  </si>
  <si>
    <t xml:space="preserve"> Distributions of individual's </t>
  </si>
  <si>
    <t>Taxable?</t>
  </si>
  <si>
    <t>CONTRIBUTIONS:</t>
  </si>
  <si>
    <r>
      <t xml:space="preserve"> Distributions of </t>
    </r>
    <r>
      <rPr>
        <b/>
        <u/>
        <sz val="9"/>
        <rFont val="Arial"/>
        <family val="2"/>
      </rPr>
      <t>EARNINGS</t>
    </r>
  </si>
  <si>
    <t xml:space="preserve"> in an IRA account:</t>
  </si>
  <si>
    <t xml:space="preserve"> [Qualified Distributions from </t>
  </si>
  <si>
    <t>408(d)(1)</t>
  </si>
  <si>
    <t>408A(d)(1)</t>
  </si>
  <si>
    <t xml:space="preserve">  Roth are tax-free]</t>
  </si>
  <si>
    <t>9.</t>
  </si>
  <si>
    <t xml:space="preserve"> Penalty rate: early withdrawal</t>
  </si>
  <si>
    <t>Penalty?</t>
  </si>
  <si>
    <r>
      <t xml:space="preserve"> </t>
    </r>
    <r>
      <rPr>
        <b/>
        <sz val="10"/>
        <rFont val="Arial"/>
        <family val="2"/>
      </rPr>
      <t>(before age 59.5)?</t>
    </r>
  </si>
  <si>
    <t>Exceptions: see code</t>
  </si>
  <si>
    <t xml:space="preserve"> Penalty on amt. of distribution.</t>
  </si>
  <si>
    <t xml:space="preserve"> Code:</t>
  </si>
  <si>
    <t>72(t)</t>
  </si>
  <si>
    <t xml:space="preserve"> [Roth penalty is a % of amount</t>
  </si>
  <si>
    <t>72(t)(1)</t>
  </si>
  <si>
    <t xml:space="preserve"> included in income.]</t>
  </si>
  <si>
    <t xml:space="preserve"> What if you use IRA </t>
  </si>
  <si>
    <t>Include IRA balance in income</t>
  </si>
  <si>
    <t>as loan collateral?</t>
  </si>
  <si>
    <t>Code</t>
  </si>
  <si>
    <t>408( e)(4)</t>
  </si>
  <si>
    <t>10.</t>
  </si>
  <si>
    <t xml:space="preserve"> Is individual required to take</t>
  </si>
  <si>
    <t xml:space="preserve"> distributions? </t>
  </si>
  <si>
    <t>Required (Yes or No)?</t>
  </si>
  <si>
    <t>Required?</t>
  </si>
  <si>
    <t>Required</t>
  </si>
  <si>
    <t xml:space="preserve">Starting at what age? </t>
  </si>
  <si>
    <t>Age?</t>
  </si>
  <si>
    <t>N/A</t>
  </si>
  <si>
    <t>No requirement with Roth IRA</t>
  </si>
  <si>
    <t>408(a)(6)</t>
  </si>
  <si>
    <t>401(a)(9)( C)</t>
  </si>
  <si>
    <t xml:space="preserve"> Excise tax (penalty tax) if </t>
  </si>
  <si>
    <t xml:space="preserve"> individual does not take </t>
  </si>
  <si>
    <t>4974(a)</t>
  </si>
  <si>
    <t xml:space="preserve"> min. required distribution?</t>
  </si>
  <si>
    <t xml:space="preserve"> (Penalty is a percentage of</t>
  </si>
  <si>
    <t>the distribution deficiency)</t>
  </si>
  <si>
    <t xml:space="preserve">Problems with Amounts and Timing </t>
  </si>
  <si>
    <t>of Retirement Contributions and Withdrawals</t>
  </si>
  <si>
    <t>Don't Contribute: (1) Too Little or (2) Too Much, (3) Too Early or (4) Too Late.</t>
  </si>
  <si>
    <t>Don't Withdraw: (1) Too Little or (2) Too Much, (3) Too Early or (4) Too Late.</t>
  </si>
  <si>
    <t>Rule</t>
  </si>
  <si>
    <t>Result</t>
  </si>
  <si>
    <t>Contributions</t>
  </si>
  <si>
    <r>
      <t xml:space="preserve">Don’t </t>
    </r>
    <r>
      <rPr>
        <b/>
        <u/>
        <sz val="12"/>
        <rFont val="Arial"/>
        <family val="2"/>
      </rPr>
      <t>contribute</t>
    </r>
    <r>
      <rPr>
        <b/>
        <sz val="12"/>
        <rFont val="Arial"/>
        <family val="2"/>
      </rPr>
      <t xml:space="preserve"> assets to the plan</t>
    </r>
    <r>
      <rPr>
        <b/>
        <u/>
        <sz val="12"/>
        <rFont val="Arial"/>
        <family val="2"/>
      </rPr>
      <t xml:space="preserve"> too late</t>
    </r>
    <r>
      <rPr>
        <b/>
        <sz val="12"/>
        <rFont val="Arial"/>
        <family val="2"/>
      </rPr>
      <t>!</t>
    </r>
  </si>
  <si>
    <t>404(a)</t>
  </si>
  <si>
    <t>Making a contribution early, allows for more plan earnings to be tax free.</t>
  </si>
  <si>
    <t>Also, Contributions after the deadline are not deductible until the next year.</t>
  </si>
  <si>
    <t>IRA Contribution</t>
  </si>
  <si>
    <t>219(f)(3)</t>
  </si>
  <si>
    <t>Deadline for filing individual tax return is deadline for contribution.</t>
  </si>
  <si>
    <t>Don’t contribute after age 70.5.</t>
  </si>
  <si>
    <r>
      <t xml:space="preserve">Don’t contribute </t>
    </r>
    <r>
      <rPr>
        <b/>
        <u/>
        <sz val="12"/>
        <rFont val="Arial"/>
        <family val="2"/>
      </rPr>
      <t>too Little</t>
    </r>
    <r>
      <rPr>
        <b/>
        <sz val="12"/>
        <rFont val="Arial"/>
        <family val="2"/>
      </rPr>
      <t>!</t>
    </r>
  </si>
  <si>
    <t>Inadequate retirement funding. Law has 10% penalty for failure to meet minimum funding for certain plans.</t>
  </si>
  <si>
    <t>This penalty NOT applicable to IRAs.</t>
  </si>
  <si>
    <r>
      <t xml:space="preserve">Don’t contribute </t>
    </r>
    <r>
      <rPr>
        <b/>
        <u/>
        <sz val="12"/>
        <rFont val="Arial"/>
        <family val="2"/>
      </rPr>
      <t>too Much</t>
    </r>
    <r>
      <rPr>
        <b/>
        <sz val="12"/>
        <rFont val="Arial"/>
        <family val="2"/>
      </rPr>
      <t>!</t>
    </r>
  </si>
  <si>
    <t>10% penalty on excess contribution.</t>
  </si>
  <si>
    <t>Individual Retirement Account</t>
  </si>
  <si>
    <t>6% penalty on excess contribution.</t>
  </si>
  <si>
    <t>Withdrawals</t>
  </si>
  <si>
    <r>
      <t xml:space="preserve">Don’t withdraw </t>
    </r>
    <r>
      <rPr>
        <u/>
        <sz val="12"/>
        <rFont val="Arial"/>
        <family val="2"/>
      </rPr>
      <t>too early</t>
    </r>
    <r>
      <rPr>
        <sz val="12"/>
        <rFont val="Arial"/>
        <family val="2"/>
      </rPr>
      <t xml:space="preserve">! </t>
    </r>
  </si>
  <si>
    <t>Penalty of 10% of amount withdrawn early from a plan [described in 4974( c)],  that is included in income.</t>
  </si>
  <si>
    <r>
      <t xml:space="preserve">Don’t start withdrawing </t>
    </r>
    <r>
      <rPr>
        <u/>
        <sz val="12"/>
        <rFont val="Arial"/>
        <family val="2"/>
      </rPr>
      <t>too late!</t>
    </r>
  </si>
  <si>
    <t>Must start withdrawing IRA by age 70.5</t>
  </si>
  <si>
    <t>401(a)(9)</t>
  </si>
  <si>
    <t>IRC 408(a)(6) refers to 401(a)(9).</t>
  </si>
  <si>
    <r>
      <t xml:space="preserve">Don’t withdraw </t>
    </r>
    <r>
      <rPr>
        <u/>
        <sz val="12"/>
        <rFont val="Arial"/>
        <family val="2"/>
      </rPr>
      <t>too little!</t>
    </r>
  </si>
  <si>
    <t>For IRA, there is a penalty of 50% of the excess of the amount that should be distributed over actual distributions.</t>
  </si>
  <si>
    <t>4974( c)</t>
  </si>
  <si>
    <t xml:space="preserve">Sec. 4974(a) includes IRA.  </t>
  </si>
  <si>
    <r>
      <t>Borrowing</t>
    </r>
    <r>
      <rPr>
        <sz val="12"/>
        <rFont val="Arial"/>
        <family val="2"/>
      </rPr>
      <t xml:space="preserve"> from employer plan</t>
    </r>
  </si>
  <si>
    <t>72(p)</t>
  </si>
  <si>
    <r>
      <t>Loan may be treated as a distribution</t>
    </r>
    <r>
      <rPr>
        <sz val="11"/>
        <rFont val="Arial"/>
        <family val="2"/>
      </rPr>
      <t>.</t>
    </r>
  </si>
  <si>
    <r>
      <t xml:space="preserve">Borrowing </t>
    </r>
    <r>
      <rPr>
        <sz val="12"/>
        <rFont val="Arial"/>
        <family val="2"/>
      </rPr>
      <t>from and Individual Retirement Annuity or an</t>
    </r>
  </si>
  <si>
    <t>408(e)(3)</t>
  </si>
  <si>
    <t>Borrowing from annuity contract causes entire value of the contract to be included in income.</t>
  </si>
  <si>
    <t>Individual Retirement Acct.</t>
  </si>
  <si>
    <t>408(e)(4)</t>
  </si>
  <si>
    <t>Using IRA as security for a loan is a</t>
  </si>
  <si>
    <t>used as loan collateral</t>
  </si>
  <si>
    <t>distribution of all assets of the IRA.</t>
  </si>
  <si>
    <t>The following were removed from the law by the 1997 Tax Act.</t>
  </si>
  <si>
    <r>
      <t xml:space="preserve">Don’t withdraw </t>
    </r>
    <r>
      <rPr>
        <u/>
        <sz val="9"/>
        <rFont val="Arial"/>
        <family val="2"/>
      </rPr>
      <t>too much!</t>
    </r>
  </si>
  <si>
    <t>4980A(a)</t>
  </si>
  <si>
    <t>Penalty of 15% of the excess distribution. (Excess distribution for 1996 is the amount of distribution in excess of $155,000)</t>
  </si>
  <si>
    <r>
      <t>Don’t accumulate too much</t>
    </r>
    <r>
      <rPr>
        <sz val="9"/>
        <rFont val="Arial"/>
        <family val="2"/>
      </rPr>
      <t xml:space="preserve"> in the plan!</t>
    </r>
  </si>
  <si>
    <t>4980A(d)</t>
  </si>
  <si>
    <t>Penalty of 15% of the excess of the decedent’s interest in employer plans and IRAs over the amount needed to fund a specified amount of an annuity.</t>
  </si>
  <si>
    <t>Wanda is a 19 year-old full-time student. She earned $3,000 in 2016. She does not particpate in an</t>
  </si>
  <si>
    <t>employer plan. How much tax-deductible contribution can she make to an IRA? </t>
  </si>
  <si>
    <t>408(a)(1), 219(b)(1)(A),(B)</t>
  </si>
  <si>
    <t xml:space="preserve">John and Joan are 33 years of age, married and file a joint return for 2016. </t>
  </si>
  <si>
    <t xml:space="preserve">Each earns a salary of $56,000 (total $112,000).  Both are covered by a retirement plan at work. </t>
  </si>
  <si>
    <t>They each contribute $5,500 to an IRA. What is their total deduction for contributions to IRA’s?</t>
  </si>
  <si>
    <t>Traditional IRAs</t>
  </si>
  <si>
    <t>Wife</t>
  </si>
  <si>
    <t>Husband</t>
  </si>
  <si>
    <t xml:space="preserve"> Earned income </t>
  </si>
  <si>
    <t xml:space="preserve"> Earned income</t>
  </si>
  <si>
    <t xml:space="preserve"> Other income (and/or deductions for AGI)</t>
  </si>
  <si>
    <t xml:space="preserve"> Earned income &amp; AGI</t>
  </si>
  <si>
    <t>AGI</t>
  </si>
  <si>
    <t>Covered by employer plan?</t>
  </si>
  <si>
    <t xml:space="preserve"> Phase-out threshold</t>
  </si>
  <si>
    <t xml:space="preserve"> Excess AGI, above threshold</t>
  </si>
  <si>
    <t xml:space="preserve"> Phase-out range ($10,000, $20,000-Joint)</t>
  </si>
  <si>
    <t>219(g)(2)(A)</t>
  </si>
  <si>
    <t xml:space="preserve"> Percent: excess/range (Phase-out %)</t>
  </si>
  <si>
    <t xml:space="preserve"> IRA contribution limit</t>
  </si>
  <si>
    <t>408(a)(1), 219(b)(1)(A)</t>
  </si>
  <si>
    <t xml:space="preserve"> IRA deduction limit</t>
  </si>
  <si>
    <t>219(b)(1)(A), (5)</t>
  </si>
  <si>
    <t>Catch-up contribution allowance (age 50+)</t>
  </si>
  <si>
    <t>Total IRA deduction limit</t>
  </si>
  <si>
    <t xml:space="preserve"> Reduction in limit (Phase-out % above)</t>
  </si>
  <si>
    <t xml:space="preserve"> Deduction limit - revised</t>
  </si>
  <si>
    <t xml:space="preserve"> Deduction for both taxpayers</t>
  </si>
  <si>
    <t xml:space="preserve"> Adjusted Gross Income</t>
  </si>
  <si>
    <t>Jan &amp; Joe (both age 30) are married, file a 2016 joint return.  Each earns salary of $95,000. ($190,000.)</t>
  </si>
  <si>
    <r>
      <t xml:space="preserve"> Both participate in corp. pension plan. Maximum combined amount they can contribute to </t>
    </r>
    <r>
      <rPr>
        <b/>
        <sz val="11"/>
        <color indexed="8"/>
        <rFont val="Calibri"/>
        <family val="2"/>
        <scheme val="minor"/>
      </rPr>
      <t>Roth IRAs</t>
    </r>
    <r>
      <rPr>
        <sz val="11"/>
        <color indexed="8"/>
        <rFont val="Calibri"/>
        <family val="2"/>
        <scheme val="minor"/>
      </rPr>
      <t>?</t>
    </r>
  </si>
  <si>
    <t>Roth IRAs</t>
  </si>
  <si>
    <t xml:space="preserve"> Phase-out range ($15,000, $10,000-Joint)</t>
  </si>
  <si>
    <t xml:space="preserve"> Roth IRA CONTRIBUTION limit</t>
  </si>
  <si>
    <t>Catch-up</t>
  </si>
  <si>
    <t>Total limit</t>
  </si>
  <si>
    <t xml:space="preserve"> Contribution limit - revised</t>
  </si>
  <si>
    <t xml:space="preserve"> Total contribution allowed for both taxpayers</t>
  </si>
  <si>
    <t xml:space="preserve"> Total DEDUCTION allowed for both taxpayers</t>
  </si>
  <si>
    <t>Note that no amount of a Roth contribution is ever "deductible."</t>
  </si>
  <si>
    <t xml:space="preserve">Wanda (retired, age of 65), has $200,000 in traditional IRA. In the past, Wanda made (1) $40,000 in </t>
  </si>
  <si>
    <t xml:space="preserve">nondeductible contributions and (2) $60,000 of deductible contributions to the account. </t>
  </si>
  <si>
    <t>Wanda receives a $50,000 IRA distribution. What amount is included in income?</t>
  </si>
  <si>
    <t>Non-deductible Contributions</t>
  </si>
  <si>
    <t>Total Value</t>
  </si>
  <si>
    <t>Percentage tax-free</t>
  </si>
  <si>
    <t>Taxable percentage</t>
  </si>
  <si>
    <t>Distribution</t>
  </si>
  <si>
    <t>Taxable part of distribution</t>
  </si>
  <si>
    <t>Vacation Home Rules</t>
  </si>
  <si>
    <t>Period  Rented  To  Others</t>
  </si>
  <si>
    <t>14 days or less</t>
  </si>
  <si>
    <t>15 days or more</t>
  </si>
  <si>
    <t>Time</t>
  </si>
  <si>
    <t xml:space="preserve"> Not more than greater of 14 days</t>
  </si>
  <si>
    <t xml:space="preserve"> of</t>
  </si>
  <si>
    <t xml:space="preserve">  or 10% of total days rented</t>
  </si>
  <si>
    <t>Sec. 183(Hobby Rules)</t>
  </si>
  <si>
    <t xml:space="preserve"> Personal </t>
  </si>
  <si>
    <t xml:space="preserve"> More than greater of 14 days </t>
  </si>
  <si>
    <t>Use</t>
  </si>
  <si>
    <t xml:space="preserve"> or 10% of total days rented</t>
  </si>
  <si>
    <t>Sec. 280A(g)</t>
  </si>
  <si>
    <t>Sec. 280A-Gen. Rule</t>
  </si>
  <si>
    <t>Section 280A(a)</t>
  </si>
  <si>
    <t xml:space="preserve">The vacation home rules apply if the home is "used ...during the taxable </t>
  </si>
  <si>
    <t xml:space="preserve"> year as a residence."</t>
  </si>
  <si>
    <t>Section 280A(d)</t>
  </si>
  <si>
    <t>This defines what it means to be used as a residence for purposes of this section.</t>
  </si>
  <si>
    <t>Note the reference to "used for personal purposes."</t>
  </si>
  <si>
    <t>What is the rule about renting property to a relative?</t>
  </si>
  <si>
    <t>Section 280A(b)</t>
  </si>
  <si>
    <t>Mortgage interest and property taxes are not made non-deductible by this section.</t>
  </si>
  <si>
    <t>Section 280A(c)</t>
  </si>
  <si>
    <t>This is about home offices, which we are skipping now.</t>
  </si>
  <si>
    <t>Section 280A(e)(1)</t>
  </si>
  <si>
    <t>Allocate expenses between the rental house and the residence (same building).</t>
  </si>
  <si>
    <t>What does 280A(e)(2) mean?</t>
  </si>
  <si>
    <t>Section 280A(e)(3)</t>
  </si>
  <si>
    <t>How does this section relate to Section 183 for hobby losses?</t>
  </si>
  <si>
    <t>Section 280A(g)</t>
  </si>
  <si>
    <t>What is this special rule? For Final Four, Super Bowl and similar events?</t>
  </si>
  <si>
    <t>Section 280A(d)(4)</t>
  </si>
  <si>
    <t>Do the limits apply if you move out of a residence, and rent it to others until</t>
  </si>
  <si>
    <t>you can sell it?</t>
  </si>
  <si>
    <t xml:space="preserve"> VACATION  HOME-Bolton Method</t>
  </si>
  <si>
    <t>Use of Vacation Home:</t>
  </si>
  <si>
    <t>The tax rules covering this problem are in IRC Section 280A.  Note that there are two ways to allocate interest and taxes between rental and personal use. See Textbook. Repeat this with IRS Approach.</t>
  </si>
  <si>
    <t>Data</t>
  </si>
  <si>
    <t>Days of Personal Use</t>
  </si>
  <si>
    <t>Days Rented</t>
  </si>
  <si>
    <t>Total Days Used</t>
  </si>
  <si>
    <t>See Total Column for other details</t>
  </si>
  <si>
    <t>Revenue &amp; Expenses:</t>
  </si>
  <si>
    <t>Schedule E</t>
  </si>
  <si>
    <t>Schedule A</t>
  </si>
  <si>
    <t>Fraction</t>
  </si>
  <si>
    <t>Rental</t>
  </si>
  <si>
    <t>Personal</t>
  </si>
  <si>
    <t xml:space="preserve"> Revenue</t>
  </si>
  <si>
    <t xml:space="preserve"> 1. Interest </t>
  </si>
  <si>
    <t>/</t>
  </si>
  <si>
    <t xml:space="preserve"> 2. Taxes</t>
  </si>
  <si>
    <t xml:space="preserve">      Total Interest and Taxes</t>
  </si>
  <si>
    <t xml:space="preserve">       Net Income after Taxes &amp; Interest</t>
  </si>
  <si>
    <t xml:space="preserve"> 3. Other Expenses except Deprec.</t>
  </si>
  <si>
    <t xml:space="preserve">      Net Income Before Depreciation</t>
  </si>
  <si>
    <t xml:space="preserve"> 4.  Depreciation Expense</t>
  </si>
  <si>
    <t xml:space="preserve">       Limit on Depreciation deduction</t>
  </si>
  <si>
    <t xml:space="preserve">   Net Income or Loss</t>
  </si>
  <si>
    <t xml:space="preserve"> VACATION  HOME-IRS Method</t>
  </si>
  <si>
    <t>Schedule C</t>
  </si>
  <si>
    <t>Bus.</t>
  </si>
  <si>
    <t>Advertising</t>
  </si>
  <si>
    <t>One room of home used as primary</t>
  </si>
  <si>
    <t>Regular</t>
  </si>
  <si>
    <t>Rev. Proc</t>
  </si>
  <si>
    <t xml:space="preserve">location for a (Schedule C) business. </t>
  </si>
  <si>
    <t>Method</t>
  </si>
  <si>
    <t>2013-13</t>
  </si>
  <si>
    <t>Supplies and advertising</t>
  </si>
  <si>
    <t>Postage and subscriptions</t>
  </si>
  <si>
    <t>Net income before home office deduction</t>
  </si>
  <si>
    <t xml:space="preserve">Her home has 6 rooms, with total of 2,500 square feet. </t>
  </si>
  <si>
    <t>Sq. Ft.</t>
  </si>
  <si>
    <t xml:space="preserve">Office area is 500 square feet or 20% of the total area. </t>
  </si>
  <si>
    <t>Mortgage interest and real estate taxes</t>
  </si>
  <si>
    <t xml:space="preserve">Insurance, repairs, &amp; maintenance related to home. </t>
  </si>
  <si>
    <t xml:space="preserve">Depreciation on entire house for the current year is </t>
  </si>
  <si>
    <t xml:space="preserve">What is the home office deduction for </t>
  </si>
  <si>
    <t xml:space="preserve">the current year? </t>
  </si>
  <si>
    <t>Percentage of area of home used for office</t>
  </si>
  <si>
    <t>1. Expenses otherwise allowed under other tax rules:</t>
  </si>
  <si>
    <t>Rules other than Section 280A</t>
  </si>
  <si>
    <t>Mortgage interest and taxes allocable to office</t>
  </si>
  <si>
    <t>Balance of Income (limit on remaining expenses)</t>
  </si>
  <si>
    <t xml:space="preserve">2. Deduct office expenses not otherwise allowed as a deduction: </t>
  </si>
  <si>
    <t xml:space="preserve">Insurance, repairs, and other expenses </t>
  </si>
  <si>
    <t xml:space="preserve">3. Deduct depreciation on office portion of residence: </t>
  </si>
  <si>
    <t>Actual amount of depreciation allocated to office</t>
  </si>
  <si>
    <t>Limit on Depreciation Deduction</t>
  </si>
  <si>
    <t>Total home office expenses incurred</t>
  </si>
  <si>
    <t>Total home office expenses deducted</t>
  </si>
  <si>
    <t>Amount carred to next year</t>
  </si>
  <si>
    <t>Under Rev. Proc. 2013-13, Mortgage interest</t>
  </si>
  <si>
    <t xml:space="preserve"> property taxes and casualty losses are on Schedule A</t>
  </si>
  <si>
    <t>Adjusted Gross Income</t>
  </si>
  <si>
    <t>Less: 50% of Self-employment tax</t>
  </si>
  <si>
    <t>Gross income</t>
  </si>
  <si>
    <t>Self-employed</t>
  </si>
  <si>
    <t>Employee</t>
  </si>
  <si>
    <t>Income after SE Tax</t>
  </si>
  <si>
    <t>Total Tax</t>
  </si>
  <si>
    <t>Total Income</t>
  </si>
  <si>
    <t>Additional Amt Subject to Medicare tax</t>
  </si>
  <si>
    <t>Amount Subject to both taxes</t>
  </si>
  <si>
    <t>Limit for OASDI: 6.2% tax (and 1.45%)-2015</t>
  </si>
  <si>
    <t>Base for Self-Employment Tax</t>
  </si>
  <si>
    <t>Net Self-employment income</t>
  </si>
  <si>
    <t>amount left after paying self-employment tax, as an employee making $150,000?</t>
  </si>
  <si>
    <t xml:space="preserve"> How much net operating income from business is needed by the individual in order to have the same</t>
  </si>
  <si>
    <t>Part-3. Amount of Income Needed to make up difference.</t>
  </si>
  <si>
    <t>Difference</t>
  </si>
  <si>
    <t>"After SE Tax" amount of net income in Part 2</t>
  </si>
  <si>
    <t>"After FICA" amount of net income in Part 1</t>
  </si>
  <si>
    <t>Compare "After FICA" amount in Part 1 and Part 2</t>
  </si>
  <si>
    <t xml:space="preserve">    to allow for employer share paid</t>
  </si>
  <si>
    <t xml:space="preserve"> &lt;==  this = 100 - 7.65% </t>
  </si>
  <si>
    <t xml:space="preserve">     Note: SE pays both halves)</t>
  </si>
  <si>
    <t>partner in firm with Net income of $300,000.] How much self-employment tax is paid for 2015?</t>
  </si>
  <si>
    <t xml:space="preserve">Assume Nancy is self-employed as a proprietorship with net income of $150,000. [Could be equal </t>
  </si>
  <si>
    <t>Part-2. Self-employed individual</t>
  </si>
  <si>
    <t>Income after Soc Sec (FICA) Tax for employee</t>
  </si>
  <si>
    <t>Total Soc Sec (FICA) Tax as employee</t>
  </si>
  <si>
    <t>withholding of employee social security tax?</t>
  </si>
  <si>
    <t>How much of the salary of $150,000 is left, after the</t>
  </si>
  <si>
    <t>How much social security tax is withheld each year?</t>
  </si>
  <si>
    <t>Same for other owner.</t>
  </si>
  <si>
    <t>or $150,000 per year.</t>
  </si>
  <si>
    <t>Nancy receives a salary of $12,500 per month</t>
  </si>
  <si>
    <t>OASDI</t>
  </si>
  <si>
    <t xml:space="preserve"> other than equal salaries to the two equal owners.</t>
  </si>
  <si>
    <t xml:space="preserve"> has net income of $300,000 per year after all expenses,</t>
  </si>
  <si>
    <t>Nancy owns 50% of a C corporation.The corporation</t>
  </si>
  <si>
    <t>Medicare</t>
  </si>
  <si>
    <t>Nancy</t>
  </si>
  <si>
    <t>Employer Share</t>
  </si>
  <si>
    <t>Employee Share</t>
  </si>
  <si>
    <t>Part-1. Employee of a Corporation-2016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</si>
</sst>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5" formatCode="&quot;$&quot;#,##0_);\(&quot;$&quot;#,##0\)"/>
    <numFmt numFmtId="6" formatCode="&quot;$&quot;#,##0_);[Red]\(&quot;$&quot;#,##0\)"/>
    <numFmt numFmtId="8" formatCode="&quot;$&quot;#,##0.00_);[Red]\(&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_);_(* \(#,##0\);_(* &quot;-&quot;??_);_(@_)"/>
    <numFmt numFmtId="165" formatCode="_(* #,##0.0_);_(* \(#,##0.0\);_(* &quot;-&quot;??_);_(@_)"/>
    <numFmt numFmtId="166" formatCode="#,##0.0_);\(#,##0.0\)"/>
    <numFmt numFmtId="167" formatCode="0.0"/>
    <numFmt numFmtId="168" formatCode="&quot;$&quot;#,##0.00"/>
    <numFmt numFmtId="169" formatCode="&quot;$&quot;#,##0"/>
  </numFmts>
  <fonts count="114" x14ac:knownFonts="1">
    <font>
      <sz val="11"/>
      <color theme="1"/>
      <name val="Calibri"/>
      <family val="2"/>
      <scheme val="minor"/>
    </font>
    <font>
      <sz val="11"/>
      <color theme="1"/>
      <name val="Calibri"/>
      <family val="2"/>
      <scheme val="minor"/>
    </font>
    <font>
      <sz val="14"/>
      <color theme="1"/>
      <name val="Arial"/>
      <family val="2"/>
    </font>
    <font>
      <sz val="12"/>
      <color theme="1"/>
      <name val="Arial"/>
      <family val="2"/>
    </font>
    <font>
      <sz val="12"/>
      <color rgb="FF2A2927"/>
      <name val="Arial"/>
      <family val="2"/>
    </font>
    <font>
      <b/>
      <sz val="14"/>
      <color rgb="FF2A2927"/>
      <name val="Arial"/>
      <family val="2"/>
    </font>
    <font>
      <b/>
      <sz val="10"/>
      <name val="Arial"/>
      <family val="2"/>
    </font>
    <font>
      <sz val="12"/>
      <name val="Arial"/>
      <family val="2"/>
    </font>
    <font>
      <sz val="10"/>
      <name val="Arial"/>
      <family val="2"/>
    </font>
    <font>
      <sz val="10"/>
      <name val="MS Sans Serif"/>
      <family val="2"/>
    </font>
    <font>
      <sz val="12"/>
      <name val="Century Schoolbook"/>
      <family val="1"/>
    </font>
    <font>
      <sz val="11"/>
      <name val="Arial"/>
      <family val="2"/>
    </font>
    <font>
      <b/>
      <sz val="12"/>
      <color rgb="FF000001"/>
      <name val="Arial"/>
      <family val="2"/>
    </font>
    <font>
      <sz val="10"/>
      <name val="Helv"/>
    </font>
    <font>
      <b/>
      <sz val="11"/>
      <color rgb="FF232220"/>
      <name val="Arial"/>
      <family val="2"/>
    </font>
    <font>
      <b/>
      <sz val="12"/>
      <color rgb="FF232220"/>
      <name val="Arial"/>
      <family val="2"/>
    </font>
    <font>
      <sz val="11"/>
      <color rgb="FF232220"/>
      <name val="Arial"/>
      <family val="2"/>
    </font>
    <font>
      <sz val="12"/>
      <color rgb="FF232220"/>
      <name val="Arial"/>
      <family val="2"/>
    </font>
    <font>
      <b/>
      <sz val="9"/>
      <color rgb="FF2A2927"/>
      <name val="Arial"/>
      <family val="2"/>
    </font>
    <font>
      <b/>
      <sz val="9"/>
      <color rgb="FF2A2927"/>
      <name val="Arial Narrow"/>
      <family val="2"/>
    </font>
    <font>
      <b/>
      <sz val="10"/>
      <color rgb="FF2A2927"/>
      <name val="Arial Narrow"/>
      <family val="2"/>
    </font>
    <font>
      <b/>
      <sz val="12"/>
      <color rgb="FF151517"/>
      <name val="Arial"/>
      <family val="2"/>
    </font>
    <font>
      <sz val="12"/>
      <color rgb="FF000001"/>
      <name val="Arial"/>
      <family val="2"/>
    </font>
    <font>
      <sz val="12"/>
      <color rgb="FF151517"/>
      <name val="Arial"/>
      <family val="2"/>
    </font>
    <font>
      <b/>
      <sz val="12"/>
      <color rgb="FF2A2927"/>
      <name val="Arial"/>
      <family val="2"/>
    </font>
    <font>
      <sz val="12"/>
      <color rgb="FF080707"/>
      <name val="Arial"/>
      <family val="2"/>
    </font>
    <font>
      <sz val="10"/>
      <color theme="1"/>
      <name val="Calibri"/>
      <family val="2"/>
      <scheme val="minor"/>
    </font>
    <font>
      <b/>
      <sz val="8"/>
      <name val="Arial"/>
      <family val="2"/>
    </font>
    <font>
      <b/>
      <sz val="9"/>
      <name val="Arial"/>
      <family val="2"/>
    </font>
    <font>
      <b/>
      <sz val="16"/>
      <color rgb="FF2A2927"/>
      <name val="Arial"/>
      <family val="2"/>
    </font>
    <font>
      <sz val="16"/>
      <color theme="1"/>
      <name val="Arial"/>
      <family val="2"/>
    </font>
    <font>
      <b/>
      <sz val="11"/>
      <color theme="1"/>
      <name val="Calibri"/>
      <family val="2"/>
      <scheme val="minor"/>
    </font>
    <font>
      <b/>
      <sz val="20"/>
      <name val="Arial"/>
      <family val="2"/>
    </font>
    <font>
      <b/>
      <sz val="12"/>
      <name val="Arial"/>
      <family val="2"/>
    </font>
    <font>
      <sz val="12"/>
      <name val="Arial Narrow"/>
      <family val="2"/>
    </font>
    <font>
      <b/>
      <sz val="24"/>
      <color indexed="9"/>
      <name val="Arial"/>
      <family val="2"/>
    </font>
    <font>
      <b/>
      <sz val="14"/>
      <name val="Arial"/>
      <family val="2"/>
    </font>
    <font>
      <sz val="14"/>
      <name val="Arial"/>
      <family val="2"/>
    </font>
    <font>
      <b/>
      <sz val="10"/>
      <color theme="1"/>
      <name val="Calibri"/>
      <family val="2"/>
      <scheme val="minor"/>
    </font>
    <font>
      <sz val="11"/>
      <color theme="1"/>
      <name val="Arial"/>
      <family val="2"/>
    </font>
    <font>
      <b/>
      <sz val="18"/>
      <color theme="1"/>
      <name val="Arial"/>
      <family val="2"/>
    </font>
    <font>
      <b/>
      <sz val="12"/>
      <color theme="1"/>
      <name val="Arial"/>
      <family val="2"/>
    </font>
    <font>
      <b/>
      <sz val="11"/>
      <color theme="1"/>
      <name val="Arial"/>
      <family val="2"/>
    </font>
    <font>
      <b/>
      <sz val="8"/>
      <color theme="1"/>
      <name val="Arial"/>
      <family val="2"/>
    </font>
    <font>
      <sz val="16"/>
      <color theme="1"/>
      <name val="Calibri"/>
      <family val="2"/>
      <scheme val="minor"/>
    </font>
    <font>
      <sz val="9"/>
      <color theme="1"/>
      <name val="Arial"/>
      <family val="2"/>
    </font>
    <font>
      <sz val="10"/>
      <color theme="1"/>
      <name val="Arial"/>
      <family val="2"/>
    </font>
    <font>
      <b/>
      <sz val="14"/>
      <color theme="1"/>
      <name val="Arial"/>
      <family val="2"/>
    </font>
    <font>
      <b/>
      <sz val="16"/>
      <color theme="1"/>
      <name val="Arial"/>
      <family val="2"/>
    </font>
    <font>
      <sz val="10"/>
      <name val="Calibri"/>
      <family val="2"/>
      <scheme val="minor"/>
    </font>
    <font>
      <sz val="12"/>
      <name val="Calibri"/>
      <family val="2"/>
      <scheme val="minor"/>
    </font>
    <font>
      <b/>
      <sz val="14"/>
      <name val="Calibri"/>
      <family val="2"/>
      <scheme val="minor"/>
    </font>
    <font>
      <b/>
      <sz val="18"/>
      <name val="Calibri"/>
      <family val="2"/>
      <scheme val="minor"/>
    </font>
    <font>
      <sz val="18"/>
      <name val="Calibri"/>
      <family val="2"/>
      <scheme val="minor"/>
    </font>
    <font>
      <b/>
      <sz val="16"/>
      <name val="Calibri"/>
      <family val="2"/>
      <scheme val="minor"/>
    </font>
    <font>
      <sz val="14"/>
      <name val="Calibri"/>
      <family val="2"/>
      <scheme val="minor"/>
    </font>
    <font>
      <b/>
      <sz val="11"/>
      <name val="Calibri"/>
      <family val="2"/>
      <scheme val="minor"/>
    </font>
    <font>
      <sz val="11"/>
      <name val="Calibri"/>
      <family val="2"/>
      <scheme val="minor"/>
    </font>
    <font>
      <b/>
      <sz val="10"/>
      <name val="Calibri"/>
      <family val="2"/>
      <scheme val="minor"/>
    </font>
    <font>
      <b/>
      <u/>
      <sz val="11"/>
      <name val="Calibri"/>
      <family val="2"/>
      <scheme val="minor"/>
    </font>
    <font>
      <sz val="9"/>
      <name val="Calibri"/>
      <family val="2"/>
      <scheme val="minor"/>
    </font>
    <font>
      <b/>
      <u/>
      <sz val="10"/>
      <name val="Calibri"/>
      <family val="2"/>
      <scheme val="minor"/>
    </font>
    <font>
      <u/>
      <sz val="9"/>
      <name val="Calibri"/>
      <family val="2"/>
      <scheme val="minor"/>
    </font>
    <font>
      <sz val="9"/>
      <name val="Arial"/>
      <family val="2"/>
    </font>
    <font>
      <b/>
      <sz val="9"/>
      <name val="Calibri"/>
      <family val="2"/>
      <scheme val="minor"/>
    </font>
    <font>
      <b/>
      <sz val="18"/>
      <name val="Arial"/>
      <family val="2"/>
    </font>
    <font>
      <sz val="18"/>
      <name val="Arial"/>
      <family val="2"/>
    </font>
    <font>
      <b/>
      <sz val="16"/>
      <name val="Arial"/>
      <family val="2"/>
    </font>
    <font>
      <b/>
      <sz val="11"/>
      <name val="Arial"/>
      <family val="2"/>
    </font>
    <font>
      <b/>
      <u/>
      <sz val="9"/>
      <name val="Arial"/>
      <family val="2"/>
    </font>
    <font>
      <sz val="8"/>
      <name val="Arial"/>
      <family val="2"/>
    </font>
    <font>
      <b/>
      <u/>
      <sz val="12"/>
      <name val="Arial"/>
      <family val="2"/>
    </font>
    <font>
      <u/>
      <sz val="12"/>
      <name val="Arial"/>
      <family val="2"/>
    </font>
    <font>
      <u/>
      <sz val="9"/>
      <name val="Arial"/>
      <family val="2"/>
    </font>
    <font>
      <sz val="11"/>
      <color rgb="FF000000"/>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sz val="11"/>
      <color indexed="10"/>
      <name val="Calibri"/>
      <family val="2"/>
      <scheme val="minor"/>
    </font>
    <font>
      <b/>
      <sz val="11"/>
      <color indexed="10"/>
      <name val="Arial"/>
      <family val="2"/>
    </font>
    <font>
      <sz val="10"/>
      <name val="Arial"/>
    </font>
    <font>
      <b/>
      <sz val="28"/>
      <name val="Arial Black"/>
      <family val="2"/>
    </font>
    <font>
      <b/>
      <sz val="15"/>
      <name val="Arial Black"/>
      <family val="2"/>
    </font>
    <font>
      <b/>
      <sz val="14"/>
      <color indexed="9"/>
      <name val="Arial"/>
      <family val="2"/>
    </font>
    <font>
      <b/>
      <sz val="12"/>
      <color indexed="9"/>
      <name val="Arial"/>
      <family val="2"/>
    </font>
    <font>
      <sz val="8"/>
      <name val="Arial Narrow"/>
      <family val="2"/>
    </font>
    <font>
      <sz val="8"/>
      <name val="Arial"/>
    </font>
    <font>
      <b/>
      <sz val="28"/>
      <name val="Arial"/>
      <family val="2"/>
    </font>
    <font>
      <sz val="28"/>
      <name val="Arial"/>
      <family val="2"/>
    </font>
    <font>
      <sz val="22"/>
      <name val="Arial"/>
      <family val="2"/>
    </font>
    <font>
      <b/>
      <sz val="16"/>
      <name val="Arial Black"/>
      <family val="2"/>
    </font>
    <font>
      <sz val="16"/>
      <name val="Arial"/>
      <family val="2"/>
    </font>
    <font>
      <b/>
      <sz val="16"/>
      <color theme="0"/>
      <name val="Arial"/>
      <family val="2"/>
    </font>
    <font>
      <sz val="16"/>
      <color theme="0"/>
      <name val="Arial"/>
      <family val="2"/>
    </font>
    <font>
      <b/>
      <sz val="16"/>
      <name val="MS Sans Serif"/>
      <family val="2"/>
    </font>
    <font>
      <b/>
      <sz val="16"/>
      <name val="Arial Narrow"/>
      <family val="2"/>
    </font>
    <font>
      <b/>
      <sz val="24"/>
      <name val="Arial"/>
      <family val="2"/>
    </font>
    <font>
      <sz val="24"/>
      <name val="Arial"/>
      <family val="2"/>
    </font>
    <font>
      <b/>
      <sz val="18"/>
      <name val="Arial Black"/>
      <family val="2"/>
    </font>
    <font>
      <b/>
      <sz val="18"/>
      <color theme="0"/>
      <name val="Arial"/>
      <family val="2"/>
    </font>
    <font>
      <sz val="18"/>
      <color theme="0"/>
      <name val="Arial"/>
      <family val="2"/>
    </font>
    <font>
      <b/>
      <sz val="18"/>
      <name val="MS Sans Serif"/>
      <family val="2"/>
    </font>
    <font>
      <b/>
      <sz val="18"/>
      <name val="Arial Narrow"/>
      <family val="2"/>
    </font>
    <font>
      <b/>
      <sz val="12"/>
      <color theme="1"/>
      <name val="Calibri"/>
      <family val="2"/>
      <scheme val="minor"/>
    </font>
    <font>
      <b/>
      <sz val="10"/>
      <color theme="1"/>
      <name val="Arial"/>
      <family val="2"/>
    </font>
    <font>
      <b/>
      <sz val="14"/>
      <color theme="1"/>
      <name val="Calibri"/>
      <family val="2"/>
      <scheme val="minor"/>
    </font>
    <font>
      <sz val="12"/>
      <name val="Calibri"/>
      <family val="2"/>
    </font>
    <font>
      <b/>
      <sz val="14"/>
      <name val="Calibri"/>
      <family val="2"/>
    </font>
    <font>
      <sz val="11"/>
      <name val="Calibri"/>
      <family val="2"/>
    </font>
    <font>
      <b/>
      <sz val="12"/>
      <name val="Calibri"/>
      <family val="2"/>
    </font>
    <font>
      <b/>
      <sz val="9"/>
      <name val="Arial Black"/>
      <family val="2"/>
    </font>
    <font>
      <b/>
      <sz val="16"/>
      <name val="Calibri"/>
      <family val="2"/>
    </font>
    <font>
      <b/>
      <u/>
      <sz val="10"/>
      <name val="Arial"/>
      <family val="2"/>
    </font>
    <font>
      <b/>
      <sz val="12"/>
      <color theme="0"/>
      <name val="Arial"/>
      <family val="2"/>
    </font>
  </fonts>
  <fills count="11">
    <fill>
      <patternFill patternType="none"/>
    </fill>
    <fill>
      <patternFill patternType="gray125"/>
    </fill>
    <fill>
      <patternFill patternType="solid">
        <fgColor indexed="43"/>
        <bgColor indexed="64"/>
      </patternFill>
    </fill>
    <fill>
      <patternFill patternType="solid">
        <fgColor rgb="FFFFFFFF"/>
        <bgColor indexed="64"/>
      </patternFill>
    </fill>
    <fill>
      <patternFill patternType="solid">
        <fgColor rgb="FFFFFF99"/>
        <bgColor indexed="64"/>
      </patternFill>
    </fill>
    <fill>
      <patternFill patternType="solid">
        <fgColor rgb="FFFFFF00"/>
        <bgColor indexed="64"/>
      </patternFill>
    </fill>
    <fill>
      <patternFill patternType="solid">
        <fgColor indexed="8"/>
        <bgColor indexed="64"/>
      </patternFill>
    </fill>
    <fill>
      <patternFill patternType="solid">
        <fgColor theme="2" tint="-9.9978637043366805E-2"/>
        <bgColor indexed="64"/>
      </patternFill>
    </fill>
    <fill>
      <patternFill patternType="solid">
        <fgColor indexed="47"/>
        <bgColor indexed="64"/>
      </patternFill>
    </fill>
    <fill>
      <patternFill patternType="solid">
        <fgColor indexed="13"/>
        <bgColor indexed="64"/>
      </patternFill>
    </fill>
    <fill>
      <patternFill patternType="solid">
        <fgColor theme="1"/>
        <bgColor indexed="64"/>
      </patternFill>
    </fill>
  </fills>
  <borders count="278">
    <border>
      <left/>
      <right/>
      <top/>
      <bottom/>
      <diagonal/>
    </border>
    <border>
      <left style="hair">
        <color auto="1"/>
      </left>
      <right style="hair">
        <color auto="1"/>
      </right>
      <top style="hair">
        <color auto="1"/>
      </top>
      <bottom style="hair">
        <color auto="1"/>
      </bottom>
      <diagonal/>
    </border>
    <border>
      <left style="hair">
        <color auto="1"/>
      </left>
      <right/>
      <top/>
      <bottom/>
      <diagonal/>
    </border>
    <border>
      <left style="thin">
        <color indexed="64"/>
      </left>
      <right style="thin">
        <color indexed="64"/>
      </right>
      <top/>
      <bottom/>
      <diagonal/>
    </border>
    <border>
      <left style="hair">
        <color auto="1"/>
      </left>
      <right style="hair">
        <color auto="1"/>
      </right>
      <top/>
      <bottom style="hair">
        <color auto="1"/>
      </bottom>
      <diagonal/>
    </border>
    <border>
      <left/>
      <right/>
      <top style="hair">
        <color auto="1"/>
      </top>
      <bottom style="hair">
        <color auto="1"/>
      </bottom>
      <diagonal/>
    </border>
    <border>
      <left style="medium">
        <color auto="1"/>
      </left>
      <right style="hair">
        <color auto="1"/>
      </right>
      <top style="hair">
        <color auto="1"/>
      </top>
      <bottom style="hair">
        <color auto="1"/>
      </bottom>
      <diagonal/>
    </border>
    <border>
      <left/>
      <right/>
      <top style="medium">
        <color auto="1"/>
      </top>
      <bottom style="thin">
        <color auto="1"/>
      </bottom>
      <diagonal/>
    </border>
    <border>
      <left style="hair">
        <color auto="1"/>
      </left>
      <right style="hair">
        <color auto="1"/>
      </right>
      <top style="medium">
        <color auto="1"/>
      </top>
      <bottom style="thin">
        <color auto="1"/>
      </bottom>
      <diagonal/>
    </border>
    <border>
      <left style="medium">
        <color auto="1"/>
      </left>
      <right/>
      <top style="medium">
        <color auto="1"/>
      </top>
      <bottom style="thin">
        <color auto="1"/>
      </bottom>
      <diagonal/>
    </border>
    <border>
      <left/>
      <right/>
      <top/>
      <bottom style="hair">
        <color auto="1"/>
      </bottom>
      <diagonal/>
    </border>
    <border>
      <left style="hair">
        <color indexed="64"/>
      </left>
      <right style="medium">
        <color auto="1"/>
      </right>
      <top style="hair">
        <color indexed="64"/>
      </top>
      <bottom style="hair">
        <color indexed="64"/>
      </bottom>
      <diagonal/>
    </border>
    <border>
      <left/>
      <right/>
      <top style="hair">
        <color auto="1"/>
      </top>
      <bottom style="medium">
        <color auto="1"/>
      </bottom>
      <diagonal/>
    </border>
    <border>
      <left style="hair">
        <color auto="1"/>
      </left>
      <right style="hair">
        <color auto="1"/>
      </right>
      <top style="hair">
        <color auto="1"/>
      </top>
      <bottom style="medium">
        <color auto="1"/>
      </bottom>
      <diagonal/>
    </border>
    <border>
      <left style="hair">
        <color indexed="64"/>
      </left>
      <right style="medium">
        <color auto="1"/>
      </right>
      <top style="hair">
        <color auto="1"/>
      </top>
      <bottom style="medium">
        <color auto="1"/>
      </bottom>
      <diagonal/>
    </border>
    <border>
      <left style="hair">
        <color indexed="64"/>
      </left>
      <right style="medium">
        <color auto="1"/>
      </right>
      <top/>
      <bottom style="hair">
        <color indexed="64"/>
      </bottom>
      <diagonal/>
    </border>
    <border>
      <left style="medium">
        <color auto="1"/>
      </left>
      <right style="hair">
        <color auto="1"/>
      </right>
      <top style="hair">
        <color auto="1"/>
      </top>
      <bottom style="medium">
        <color auto="1"/>
      </bottom>
      <diagonal/>
    </border>
    <border>
      <left style="medium">
        <color auto="1"/>
      </left>
      <right style="hair">
        <color auto="1"/>
      </right>
      <top/>
      <bottom style="hair">
        <color auto="1"/>
      </bottom>
      <diagonal/>
    </border>
    <border>
      <left style="hair">
        <color auto="1"/>
      </left>
      <right style="medium">
        <color auto="1"/>
      </right>
      <top style="medium">
        <color auto="1"/>
      </top>
      <bottom style="thin">
        <color auto="1"/>
      </bottom>
      <diagonal/>
    </border>
    <border>
      <left style="medium">
        <color auto="1"/>
      </left>
      <right style="hair">
        <color auto="1"/>
      </right>
      <top style="thin">
        <color auto="1"/>
      </top>
      <bottom style="hair">
        <color auto="1"/>
      </bottom>
      <diagonal/>
    </border>
    <border>
      <left style="medium">
        <color indexed="64"/>
      </left>
      <right/>
      <top style="medium">
        <color indexed="64"/>
      </top>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diagonal/>
    </border>
    <border>
      <left style="medium">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medium">
        <color indexed="64"/>
      </top>
      <bottom style="hair">
        <color indexed="64"/>
      </bottom>
      <diagonal/>
    </border>
    <border>
      <left/>
      <right style="thin">
        <color indexed="64"/>
      </right>
      <top style="hair">
        <color indexed="64"/>
      </top>
      <bottom style="hair">
        <color indexed="64"/>
      </bottom>
      <diagonal/>
    </border>
    <border>
      <left/>
      <right style="medium">
        <color indexed="64"/>
      </right>
      <top/>
      <bottom/>
      <diagonal/>
    </border>
    <border>
      <left style="thin">
        <color indexed="64"/>
      </left>
      <right/>
      <top style="hair">
        <color indexed="64"/>
      </top>
      <bottom style="thick">
        <color indexed="64"/>
      </bottom>
      <diagonal/>
    </border>
    <border>
      <left/>
      <right/>
      <top style="hair">
        <color indexed="64"/>
      </top>
      <bottom style="thick">
        <color indexed="64"/>
      </bottom>
      <diagonal/>
    </border>
    <border>
      <left/>
      <right style="thin">
        <color indexed="64"/>
      </right>
      <top style="hair">
        <color indexed="64"/>
      </top>
      <bottom style="thick">
        <color indexed="64"/>
      </bottom>
      <diagonal/>
    </border>
    <border>
      <left style="thin">
        <color indexed="64"/>
      </left>
      <right/>
      <top/>
      <bottom style="hair">
        <color indexed="64"/>
      </bottom>
      <diagonal/>
    </border>
    <border>
      <left/>
      <right style="hair">
        <color indexed="64"/>
      </right>
      <top/>
      <bottom style="hair">
        <color indexed="64"/>
      </bottom>
      <diagonal/>
    </border>
    <border>
      <left style="hair">
        <color indexed="64"/>
      </left>
      <right style="thin">
        <color indexed="64"/>
      </right>
      <top/>
      <bottom style="hair">
        <color indexed="64"/>
      </bottom>
      <diagonal/>
    </border>
    <border>
      <left/>
      <right style="hair">
        <color indexed="64"/>
      </right>
      <top style="hair">
        <color indexed="64"/>
      </top>
      <bottom style="hair">
        <color indexed="64"/>
      </bottom>
      <diagonal/>
    </border>
    <border>
      <left style="hair">
        <color indexed="64"/>
      </left>
      <right style="thin">
        <color indexed="64"/>
      </right>
      <top style="hair">
        <color indexed="64"/>
      </top>
      <bottom style="medium">
        <color indexed="64"/>
      </bottom>
      <diagonal/>
    </border>
    <border>
      <left style="hair">
        <color indexed="64"/>
      </left>
      <right style="thin">
        <color indexed="64"/>
      </right>
      <top style="medium">
        <color indexed="64"/>
      </top>
      <bottom style="medium">
        <color indexed="64"/>
      </bottom>
      <diagonal/>
    </border>
    <border>
      <left/>
      <right style="hair">
        <color indexed="64"/>
      </right>
      <top style="hair">
        <color indexed="64"/>
      </top>
      <bottom style="thick">
        <color indexed="64"/>
      </bottom>
      <diagonal/>
    </border>
    <border>
      <left style="hair">
        <color indexed="64"/>
      </left>
      <right style="thin">
        <color indexed="64"/>
      </right>
      <top/>
      <bottom style="thick">
        <color indexed="64"/>
      </bottom>
      <diagonal/>
    </border>
    <border>
      <left style="hair">
        <color indexed="64"/>
      </left>
      <right style="thin">
        <color indexed="64"/>
      </right>
      <top/>
      <bottom/>
      <diagonal/>
    </border>
    <border>
      <left style="hair">
        <color indexed="64"/>
      </left>
      <right style="hair">
        <color indexed="64"/>
      </right>
      <top style="hair">
        <color indexed="64"/>
      </top>
      <bottom style="thick">
        <color indexed="64"/>
      </bottom>
      <diagonal/>
    </border>
    <border>
      <left style="hair">
        <color indexed="64"/>
      </left>
      <right style="hair">
        <color indexed="64"/>
      </right>
      <top style="medium">
        <color indexed="64"/>
      </top>
      <bottom style="thick">
        <color indexed="64"/>
      </bottom>
      <diagonal/>
    </border>
    <border>
      <left style="thin">
        <color indexed="64"/>
      </left>
      <right style="hair">
        <color indexed="64"/>
      </right>
      <top/>
      <bottom/>
      <diagonal/>
    </border>
    <border>
      <left style="hair">
        <color indexed="64"/>
      </left>
      <right style="hair">
        <color indexed="64"/>
      </right>
      <top style="thick">
        <color indexed="64"/>
      </top>
      <bottom style="thin">
        <color indexed="64"/>
      </bottom>
      <diagonal/>
    </border>
    <border>
      <left/>
      <right style="hair">
        <color indexed="64"/>
      </right>
      <top style="thick">
        <color indexed="64"/>
      </top>
      <bottom style="thin">
        <color indexed="64"/>
      </bottom>
      <diagonal/>
    </border>
    <border>
      <left style="hair">
        <color indexed="64"/>
      </left>
      <right style="thin">
        <color indexed="64"/>
      </right>
      <top style="thick">
        <color indexed="64"/>
      </top>
      <bottom style="thin">
        <color indexed="64"/>
      </bottom>
      <diagonal/>
    </border>
    <border>
      <left style="thin">
        <color indexed="64"/>
      </left>
      <right style="hair">
        <color indexed="64"/>
      </right>
      <top style="hair">
        <color indexed="64"/>
      </top>
      <bottom/>
      <diagonal/>
    </border>
    <border>
      <left/>
      <right style="thin">
        <color indexed="64"/>
      </right>
      <top/>
      <bottom style="hair">
        <color indexed="64"/>
      </bottom>
      <diagonal/>
    </border>
    <border>
      <left style="hair">
        <color indexed="64"/>
      </left>
      <right style="hair">
        <color indexed="64"/>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style="hair">
        <color indexed="64"/>
      </right>
      <top/>
      <bottom/>
      <diagonal/>
    </border>
    <border>
      <left/>
      <right style="thin">
        <color indexed="64"/>
      </right>
      <top/>
      <bottom/>
      <diagonal/>
    </border>
    <border>
      <left/>
      <right style="thin">
        <color indexed="64"/>
      </right>
      <top style="hair">
        <color indexed="64"/>
      </top>
      <bottom style="medium">
        <color indexed="64"/>
      </bottom>
      <diagonal/>
    </border>
    <border>
      <left style="hair">
        <color indexed="64"/>
      </left>
      <right style="thin">
        <color indexed="64"/>
      </right>
      <top style="medium">
        <color indexed="64"/>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thin">
        <color indexed="64"/>
      </top>
      <bottom/>
      <diagonal/>
    </border>
    <border>
      <left style="hair">
        <color indexed="64"/>
      </left>
      <right style="thin">
        <color indexed="64"/>
      </right>
      <top style="hair">
        <color indexed="64"/>
      </top>
      <bottom style="hair">
        <color indexed="64"/>
      </bottom>
      <diagonal/>
    </border>
    <border>
      <left style="thin">
        <color indexed="64"/>
      </left>
      <right/>
      <top/>
      <bottom style="thick">
        <color indexed="64"/>
      </bottom>
      <diagonal/>
    </border>
    <border>
      <left/>
      <right/>
      <top/>
      <bottom style="thick">
        <color indexed="64"/>
      </bottom>
      <diagonal/>
    </border>
    <border>
      <left/>
      <right style="hair">
        <color indexed="64"/>
      </right>
      <top/>
      <bottom style="thick">
        <color indexed="64"/>
      </bottom>
      <diagonal/>
    </border>
    <border>
      <left style="thin">
        <color indexed="64"/>
      </left>
      <right/>
      <top/>
      <bottom/>
      <diagonal/>
    </border>
    <border>
      <left style="thin">
        <color indexed="64"/>
      </left>
      <right/>
      <top style="hair">
        <color indexed="64"/>
      </top>
      <bottom/>
      <diagonal/>
    </border>
    <border>
      <left/>
      <right/>
      <top style="hair">
        <color indexed="64"/>
      </top>
      <bottom/>
      <diagonal/>
    </border>
    <border>
      <left style="hair">
        <color indexed="64"/>
      </left>
      <right style="hair">
        <color indexed="64"/>
      </right>
      <top style="hair">
        <color indexed="64"/>
      </top>
      <bottom/>
      <diagonal/>
    </border>
    <border>
      <left style="hair">
        <color indexed="64"/>
      </left>
      <right style="hair">
        <color indexed="64"/>
      </right>
      <top style="medium">
        <color indexed="64"/>
      </top>
      <bottom/>
      <diagonal/>
    </border>
    <border>
      <left/>
      <right style="hair">
        <color indexed="64"/>
      </right>
      <top/>
      <bottom/>
      <diagonal/>
    </border>
    <border>
      <left style="hair">
        <color indexed="64"/>
      </left>
      <right style="thin">
        <color indexed="64"/>
      </right>
      <top/>
      <bottom style="medium">
        <color indexed="64"/>
      </bottom>
      <diagonal/>
    </border>
    <border>
      <left/>
      <right style="hair">
        <color indexed="64"/>
      </right>
      <top style="hair">
        <color indexed="64"/>
      </top>
      <bottom/>
      <diagonal/>
    </border>
    <border>
      <left style="medium">
        <color indexed="64"/>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right style="hair">
        <color indexed="64"/>
      </right>
      <top style="hair">
        <color indexed="64"/>
      </top>
      <bottom style="medium">
        <color indexed="64"/>
      </bottom>
      <diagonal/>
    </border>
    <border>
      <left/>
      <right style="medium">
        <color indexed="64"/>
      </right>
      <top/>
      <bottom style="medium">
        <color indexed="64"/>
      </bottom>
      <diagonal/>
    </border>
    <border>
      <left style="thick">
        <color indexed="64"/>
      </left>
      <right style="thick">
        <color indexed="64"/>
      </right>
      <top style="thick">
        <color indexed="64"/>
      </top>
      <bottom style="medium">
        <color indexed="64"/>
      </bottom>
      <diagonal/>
    </border>
    <border>
      <left style="thick">
        <color indexed="64"/>
      </left>
      <right style="thick">
        <color indexed="64"/>
      </right>
      <top/>
      <bottom/>
      <diagonal/>
    </border>
    <border>
      <left style="thick">
        <color indexed="64"/>
      </left>
      <right style="thick">
        <color indexed="64"/>
      </right>
      <top/>
      <bottom style="thick">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top style="thin">
        <color indexed="64"/>
      </top>
      <bottom style="hair">
        <color indexed="64"/>
      </bottom>
      <diagonal/>
    </border>
    <border>
      <left/>
      <right/>
      <top style="hair">
        <color indexed="64"/>
      </top>
      <bottom style="thin">
        <color indexed="64"/>
      </bottom>
      <diagonal/>
    </border>
    <border>
      <left style="thin">
        <color indexed="64"/>
      </left>
      <right/>
      <top style="thin">
        <color indexed="64"/>
      </top>
      <bottom/>
      <diagonal/>
    </border>
    <border>
      <left/>
      <right style="hair">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hair">
        <color indexed="64"/>
      </right>
      <top/>
      <bottom style="thin">
        <color indexed="64"/>
      </bottom>
      <diagonal/>
    </border>
    <border>
      <left/>
      <right style="hair">
        <color indexed="64"/>
      </right>
      <top style="medium">
        <color indexed="64"/>
      </top>
      <bottom/>
      <diagonal/>
    </border>
    <border>
      <left style="hair">
        <color indexed="64"/>
      </left>
      <right style="thin">
        <color indexed="64"/>
      </right>
      <top style="medium">
        <color indexed="64"/>
      </top>
      <bottom/>
      <diagonal/>
    </border>
    <border>
      <left/>
      <right style="thin">
        <color indexed="64"/>
      </right>
      <top style="medium">
        <color indexed="64"/>
      </top>
      <bottom style="hair">
        <color indexed="64"/>
      </bottom>
      <diagonal/>
    </border>
    <border>
      <left/>
      <right/>
      <top style="medium">
        <color indexed="64"/>
      </top>
      <bottom/>
      <diagonal/>
    </border>
    <border>
      <left style="medium">
        <color indexed="64"/>
      </left>
      <right/>
      <top/>
      <bottom style="medium">
        <color indexed="64"/>
      </bottom>
      <diagonal/>
    </border>
    <border>
      <left/>
      <right style="hair">
        <color indexed="64"/>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hair">
        <color indexed="64"/>
      </right>
      <top style="medium">
        <color indexed="64"/>
      </top>
      <bottom/>
      <diagonal/>
    </border>
    <border>
      <left style="thin">
        <color indexed="64"/>
      </left>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medium">
        <color indexed="64"/>
      </right>
      <top/>
      <bottom/>
      <diagonal/>
    </border>
    <border>
      <left style="medium">
        <color indexed="64"/>
      </left>
      <right style="hair">
        <color indexed="64"/>
      </right>
      <top/>
      <bottom/>
      <diagonal/>
    </border>
    <border>
      <left style="hair">
        <color indexed="64"/>
      </left>
      <right/>
      <top/>
      <bottom style="hair">
        <color indexed="64"/>
      </bottom>
      <diagonal/>
    </border>
    <border>
      <left/>
      <right style="medium">
        <color indexed="64"/>
      </right>
      <top/>
      <bottom style="hair">
        <color indexed="64"/>
      </bottom>
      <diagonal/>
    </border>
    <border>
      <left style="hair">
        <color indexed="64"/>
      </left>
      <right/>
      <top/>
      <bottom style="thin">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medium">
        <color indexed="64"/>
      </right>
      <top style="hair">
        <color indexed="64"/>
      </top>
      <bottom style="thin">
        <color indexed="64"/>
      </bottom>
      <diagonal/>
    </border>
    <border>
      <left style="hair">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style="hair">
        <color indexed="64"/>
      </right>
      <top/>
      <bottom style="thin">
        <color indexed="64"/>
      </bottom>
      <diagonal/>
    </border>
    <border>
      <left/>
      <right style="medium">
        <color indexed="64"/>
      </right>
      <top/>
      <bottom style="thin">
        <color indexed="64"/>
      </bottom>
      <diagonal/>
    </border>
    <border>
      <left/>
      <right style="medium">
        <color indexed="64"/>
      </right>
      <top style="hair">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hair">
        <color indexed="64"/>
      </right>
      <top/>
      <bottom style="medium">
        <color indexed="64"/>
      </bottom>
      <diagonal/>
    </border>
    <border>
      <left style="hair">
        <color indexed="64"/>
      </left>
      <right style="thin">
        <color indexed="64"/>
      </right>
      <top style="hair">
        <color indexed="64"/>
      </top>
      <bottom/>
      <diagonal/>
    </border>
    <border>
      <left style="hair">
        <color indexed="64"/>
      </left>
      <right/>
      <top style="hair">
        <color indexed="64"/>
      </top>
      <bottom/>
      <diagonal/>
    </border>
    <border>
      <left/>
      <right style="thin">
        <color indexed="64"/>
      </right>
      <top style="hair">
        <color indexed="64"/>
      </top>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thin">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style="thin">
        <color indexed="64"/>
      </right>
      <top style="thick">
        <color indexed="64"/>
      </top>
      <bottom/>
      <diagonal/>
    </border>
    <border>
      <left style="thin">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ck">
        <color indexed="64"/>
      </right>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ck">
        <color indexed="64"/>
      </left>
      <right style="thin">
        <color indexed="64"/>
      </right>
      <top/>
      <bottom/>
      <diagonal/>
    </border>
    <border>
      <left style="thin">
        <color indexed="64"/>
      </left>
      <right style="thick">
        <color indexed="64"/>
      </right>
      <top/>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style="thick">
        <color indexed="64"/>
      </right>
      <top/>
      <bottom style="thick">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thin">
        <color indexed="64"/>
      </left>
      <right style="medium">
        <color indexed="64"/>
      </right>
      <top/>
      <bottom/>
      <diagonal/>
    </border>
    <border>
      <left style="medium">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ck">
        <color indexed="64"/>
      </left>
      <right/>
      <top style="medium">
        <color indexed="64"/>
      </top>
      <bottom/>
      <diagonal/>
    </border>
    <border>
      <left/>
      <right style="thick">
        <color indexed="64"/>
      </right>
      <top style="medium">
        <color indexed="64"/>
      </top>
      <bottom/>
      <diagonal/>
    </border>
    <border>
      <left style="thick">
        <color indexed="64"/>
      </left>
      <right/>
      <top/>
      <bottom style="medium">
        <color indexed="64"/>
      </bottom>
      <diagonal/>
    </border>
    <border>
      <left style="medium">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style="thick">
        <color indexed="64"/>
      </right>
      <top style="medium">
        <color indexed="64"/>
      </top>
      <bottom/>
      <diagonal/>
    </border>
    <border>
      <left style="thick">
        <color indexed="64"/>
      </left>
      <right style="medium">
        <color indexed="64"/>
      </right>
      <top/>
      <bottom/>
      <diagonal/>
    </border>
    <border>
      <left style="medium">
        <color indexed="64"/>
      </left>
      <right style="thick">
        <color indexed="64"/>
      </right>
      <top/>
      <bottom style="medium">
        <color indexed="64"/>
      </bottom>
      <diagonal/>
    </border>
    <border>
      <left style="medium">
        <color indexed="64"/>
      </left>
      <right style="thick">
        <color indexed="64"/>
      </right>
      <top/>
      <bottom/>
      <diagonal/>
    </border>
    <border>
      <left style="thick">
        <color indexed="64"/>
      </left>
      <right style="medium">
        <color indexed="64"/>
      </right>
      <top/>
      <bottom style="thick">
        <color indexed="64"/>
      </bottom>
      <diagonal/>
    </border>
    <border>
      <left style="medium">
        <color indexed="64"/>
      </left>
      <right/>
      <top/>
      <bottom style="thick">
        <color indexed="64"/>
      </bottom>
      <diagonal/>
    </border>
    <border>
      <left style="medium">
        <color indexed="64"/>
      </left>
      <right style="thick">
        <color indexed="64"/>
      </right>
      <top/>
      <bottom style="thick">
        <color indexed="64"/>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style="thick">
        <color indexed="64"/>
      </right>
      <top/>
      <bottom style="thick">
        <color indexed="64"/>
      </bottom>
      <diagonal/>
    </border>
    <border>
      <left style="thick">
        <color indexed="10"/>
      </left>
      <right/>
      <top style="thick">
        <color indexed="10"/>
      </top>
      <bottom style="thick">
        <color indexed="10"/>
      </bottom>
      <diagonal/>
    </border>
    <border>
      <left/>
      <right/>
      <top style="thick">
        <color indexed="10"/>
      </top>
      <bottom style="thick">
        <color indexed="10"/>
      </bottom>
      <diagonal/>
    </border>
    <border>
      <left/>
      <right style="thick">
        <color indexed="10"/>
      </right>
      <top style="thick">
        <color indexed="10"/>
      </top>
      <bottom style="thick">
        <color indexed="10"/>
      </bottom>
      <diagonal/>
    </border>
    <border>
      <left style="thick">
        <color indexed="10"/>
      </left>
      <right style="thick">
        <color indexed="10"/>
      </right>
      <top style="thick">
        <color indexed="10"/>
      </top>
      <bottom/>
      <diagonal/>
    </border>
    <border>
      <left style="thick">
        <color indexed="10"/>
      </left>
      <right style="thick">
        <color indexed="10"/>
      </right>
      <top/>
      <bottom/>
      <diagonal/>
    </border>
    <border>
      <left style="thick">
        <color indexed="10"/>
      </left>
      <right/>
      <top style="thick">
        <color indexed="10"/>
      </top>
      <bottom/>
      <diagonal/>
    </border>
    <border>
      <left/>
      <right/>
      <top style="thick">
        <color indexed="10"/>
      </top>
      <bottom/>
      <diagonal/>
    </border>
    <border>
      <left/>
      <right style="thick">
        <color indexed="10"/>
      </right>
      <top style="thick">
        <color indexed="10"/>
      </top>
      <bottom/>
      <diagonal/>
    </border>
    <border>
      <left style="thick">
        <color indexed="10"/>
      </left>
      <right style="thick">
        <color indexed="10"/>
      </right>
      <top/>
      <bottom style="thick">
        <color indexed="10"/>
      </bottom>
      <diagonal/>
    </border>
    <border>
      <left style="thick">
        <color indexed="10"/>
      </left>
      <right/>
      <top/>
      <bottom/>
      <diagonal/>
    </border>
    <border>
      <left/>
      <right style="thick">
        <color indexed="10"/>
      </right>
      <top/>
      <bottom/>
      <diagonal/>
    </border>
    <border>
      <left style="thick">
        <color indexed="10"/>
      </left>
      <right style="thin">
        <color indexed="64"/>
      </right>
      <top/>
      <bottom style="thin">
        <color indexed="10"/>
      </bottom>
      <diagonal/>
    </border>
    <border>
      <left style="thick">
        <color indexed="10"/>
      </left>
      <right style="thick">
        <color indexed="10"/>
      </right>
      <top style="thick">
        <color indexed="10"/>
      </top>
      <bottom style="thin">
        <color indexed="10"/>
      </bottom>
      <diagonal/>
    </border>
    <border>
      <left style="thick">
        <color indexed="10"/>
      </left>
      <right style="thin">
        <color indexed="64"/>
      </right>
      <top style="thin">
        <color indexed="10"/>
      </top>
      <bottom style="thin">
        <color indexed="10"/>
      </bottom>
      <diagonal/>
    </border>
    <border>
      <left style="thick">
        <color indexed="10"/>
      </left>
      <right style="thick">
        <color indexed="10"/>
      </right>
      <top/>
      <bottom style="thin">
        <color indexed="10"/>
      </bottom>
      <diagonal/>
    </border>
    <border>
      <left style="thick">
        <color indexed="10"/>
      </left>
      <right style="thick">
        <color indexed="10"/>
      </right>
      <top style="thin">
        <color indexed="10"/>
      </top>
      <bottom style="thin">
        <color indexed="10"/>
      </bottom>
      <diagonal/>
    </border>
    <border>
      <left style="thick">
        <color indexed="10"/>
      </left>
      <right/>
      <top/>
      <bottom style="thick">
        <color indexed="10"/>
      </bottom>
      <diagonal/>
    </border>
    <border>
      <left/>
      <right/>
      <top/>
      <bottom style="thick">
        <color indexed="10"/>
      </bottom>
      <diagonal/>
    </border>
    <border>
      <left/>
      <right style="thick">
        <color indexed="10"/>
      </right>
      <top/>
      <bottom style="thick">
        <color indexed="10"/>
      </bottom>
      <diagonal/>
    </border>
    <border>
      <left style="thick">
        <color indexed="10"/>
      </left>
      <right style="thick">
        <color indexed="10"/>
      </right>
      <top style="thin">
        <color indexed="10"/>
      </top>
      <bottom style="thick">
        <color indexed="10"/>
      </bottom>
      <diagonal/>
    </border>
    <border>
      <left style="thick">
        <color indexed="10"/>
      </left>
      <right style="thick">
        <color indexed="10"/>
      </right>
      <top style="thick">
        <color indexed="10"/>
      </top>
      <bottom style="thin">
        <color indexed="64"/>
      </bottom>
      <diagonal/>
    </border>
    <border>
      <left style="thick">
        <color indexed="10"/>
      </left>
      <right/>
      <top style="thick">
        <color indexed="10"/>
      </top>
      <bottom style="thin">
        <color indexed="64"/>
      </bottom>
      <diagonal/>
    </border>
    <border>
      <left/>
      <right/>
      <top style="thick">
        <color indexed="10"/>
      </top>
      <bottom style="thin">
        <color indexed="64"/>
      </bottom>
      <diagonal/>
    </border>
    <border>
      <left/>
      <right style="thick">
        <color indexed="10"/>
      </right>
      <top style="thick">
        <color indexed="10"/>
      </top>
      <bottom style="thin">
        <color indexed="64"/>
      </bottom>
      <diagonal/>
    </border>
    <border>
      <left style="thick">
        <color indexed="10"/>
      </left>
      <right style="thick">
        <color indexed="10"/>
      </right>
      <top style="thin">
        <color indexed="64"/>
      </top>
      <bottom style="thick">
        <color indexed="10"/>
      </bottom>
      <diagonal/>
    </border>
    <border>
      <left style="thick">
        <color indexed="10"/>
      </left>
      <right/>
      <top style="thin">
        <color indexed="64"/>
      </top>
      <bottom style="thick">
        <color indexed="10"/>
      </bottom>
      <diagonal/>
    </border>
    <border>
      <left/>
      <right/>
      <top style="thin">
        <color indexed="64"/>
      </top>
      <bottom style="thick">
        <color indexed="10"/>
      </bottom>
      <diagonal/>
    </border>
    <border>
      <left style="thick">
        <color indexed="10"/>
      </left>
      <right style="thick">
        <color rgb="FFC00000"/>
      </right>
      <top style="thin">
        <color indexed="64"/>
      </top>
      <bottom style="thick">
        <color indexed="10"/>
      </bottom>
      <diagonal/>
    </border>
    <border>
      <left style="thick">
        <color rgb="FFC00000"/>
      </left>
      <right/>
      <top style="thin">
        <color indexed="64"/>
      </top>
      <bottom style="thick">
        <color indexed="10"/>
      </bottom>
      <diagonal/>
    </border>
    <border>
      <left style="thick">
        <color rgb="FFC00000"/>
      </left>
      <right style="thick">
        <color indexed="10"/>
      </right>
      <top style="thin">
        <color indexed="64"/>
      </top>
      <bottom style="thick">
        <color indexed="10"/>
      </bottom>
      <diagonal/>
    </border>
    <border>
      <left style="thick">
        <color indexed="10"/>
      </left>
      <right style="thin">
        <color indexed="64"/>
      </right>
      <top/>
      <bottom style="thin">
        <color indexed="64"/>
      </bottom>
      <diagonal/>
    </border>
    <border>
      <left style="thin">
        <color indexed="64"/>
      </left>
      <right style="thin">
        <color indexed="10"/>
      </right>
      <top style="thin">
        <color indexed="64"/>
      </top>
      <bottom style="thick">
        <color indexed="10"/>
      </bottom>
      <diagonal/>
    </border>
    <border>
      <left/>
      <right style="thin">
        <color indexed="10"/>
      </right>
      <top style="thin">
        <color indexed="64"/>
      </top>
      <bottom style="thick">
        <color indexed="10"/>
      </bottom>
      <diagonal/>
    </border>
    <border>
      <left style="thin">
        <color indexed="10"/>
      </left>
      <right/>
      <top style="thin">
        <color indexed="64"/>
      </top>
      <bottom style="thick">
        <color indexed="10"/>
      </bottom>
      <diagonal/>
    </border>
    <border>
      <left style="thick">
        <color indexed="10"/>
      </left>
      <right style="thick">
        <color indexed="10"/>
      </right>
      <top style="thick">
        <color indexed="10"/>
      </top>
      <bottom style="thick">
        <color indexed="10"/>
      </bottom>
      <diagonal/>
    </border>
    <border>
      <left/>
      <right style="thin">
        <color indexed="10"/>
      </right>
      <top style="thick">
        <color indexed="10"/>
      </top>
      <bottom style="thick">
        <color indexed="10"/>
      </bottom>
      <diagonal/>
    </border>
    <border>
      <left style="thick">
        <color indexed="10"/>
      </left>
      <right style="thick">
        <color indexed="10"/>
      </right>
      <top style="thin">
        <color indexed="64"/>
      </top>
      <bottom style="thin">
        <color indexed="10"/>
      </bottom>
      <diagonal/>
    </border>
    <border>
      <left/>
      <right style="thin">
        <color indexed="10"/>
      </right>
      <top style="thin">
        <color indexed="64"/>
      </top>
      <bottom style="thin">
        <color indexed="10"/>
      </bottom>
      <diagonal/>
    </border>
    <border>
      <left style="thin">
        <color indexed="10"/>
      </left>
      <right/>
      <top style="thin">
        <color indexed="64"/>
      </top>
      <bottom style="thin">
        <color indexed="10"/>
      </bottom>
      <diagonal/>
    </border>
    <border>
      <left style="thick">
        <color indexed="10"/>
      </left>
      <right style="thick">
        <color indexed="10"/>
      </right>
      <top style="thin">
        <color indexed="64"/>
      </top>
      <bottom style="medium">
        <color indexed="10"/>
      </bottom>
      <diagonal/>
    </border>
    <border>
      <left/>
      <right style="thin">
        <color indexed="10"/>
      </right>
      <top style="thin">
        <color indexed="10"/>
      </top>
      <bottom style="medium">
        <color indexed="10"/>
      </bottom>
      <diagonal/>
    </border>
    <border>
      <left style="thin">
        <color indexed="10"/>
      </left>
      <right/>
      <top style="thin">
        <color indexed="10"/>
      </top>
      <bottom style="medium">
        <color indexed="10"/>
      </bottom>
      <diagonal/>
    </border>
    <border>
      <left style="thick">
        <color indexed="10"/>
      </left>
      <right style="thick">
        <color indexed="10"/>
      </right>
      <top style="thin">
        <color indexed="10"/>
      </top>
      <bottom style="medium">
        <color indexed="10"/>
      </bottom>
      <diagonal/>
    </border>
    <border>
      <left style="thick">
        <color indexed="10"/>
      </left>
      <right style="thick">
        <color indexed="10"/>
      </right>
      <top style="medium">
        <color indexed="10"/>
      </top>
      <bottom style="medium">
        <color indexed="10"/>
      </bottom>
      <diagonal/>
    </border>
    <border>
      <left/>
      <right style="thin">
        <color indexed="10"/>
      </right>
      <top style="medium">
        <color indexed="10"/>
      </top>
      <bottom style="medium">
        <color indexed="10"/>
      </bottom>
      <diagonal/>
    </border>
    <border>
      <left style="thin">
        <color indexed="10"/>
      </left>
      <right/>
      <top style="medium">
        <color indexed="10"/>
      </top>
      <bottom style="medium">
        <color indexed="10"/>
      </bottom>
      <diagonal/>
    </border>
    <border>
      <left style="thick">
        <color indexed="10"/>
      </left>
      <right style="thick">
        <color indexed="10"/>
      </right>
      <top style="medium">
        <color indexed="10"/>
      </top>
      <bottom style="medium">
        <color indexed="64"/>
      </bottom>
      <diagonal/>
    </border>
    <border>
      <left style="thick">
        <color indexed="10"/>
      </left>
      <right style="thin">
        <color indexed="64"/>
      </right>
      <top style="thin">
        <color indexed="10"/>
      </top>
      <bottom/>
      <diagonal/>
    </border>
    <border>
      <left style="thick">
        <color indexed="10"/>
      </left>
      <right style="thick">
        <color indexed="10"/>
      </right>
      <top style="medium">
        <color indexed="10"/>
      </top>
      <bottom/>
      <diagonal/>
    </border>
    <border>
      <left/>
      <right style="thin">
        <color indexed="10"/>
      </right>
      <top style="medium">
        <color indexed="10"/>
      </top>
      <bottom/>
      <diagonal/>
    </border>
    <border>
      <left style="thin">
        <color indexed="10"/>
      </left>
      <right/>
      <top style="medium">
        <color indexed="10"/>
      </top>
      <bottom/>
      <diagonal/>
    </border>
    <border>
      <left style="thick">
        <color indexed="10"/>
      </left>
      <right style="thin">
        <color indexed="64"/>
      </right>
      <top style="medium">
        <color indexed="10"/>
      </top>
      <bottom style="medium">
        <color indexed="10"/>
      </bottom>
      <diagonal/>
    </border>
    <border>
      <left style="thick">
        <color indexed="10"/>
      </left>
      <right style="thick">
        <color indexed="10"/>
      </right>
      <top/>
      <bottom style="medium">
        <color indexed="10"/>
      </bottom>
      <diagonal/>
    </border>
    <border>
      <left/>
      <right style="thin">
        <color indexed="10"/>
      </right>
      <top/>
      <bottom style="medium">
        <color indexed="10"/>
      </bottom>
      <diagonal/>
    </border>
    <border>
      <left/>
      <right style="thin">
        <color indexed="10"/>
      </right>
      <top/>
      <bottom style="thin">
        <color indexed="10"/>
      </bottom>
      <diagonal/>
    </border>
    <border>
      <left style="thin">
        <color indexed="10"/>
      </left>
      <right/>
      <top/>
      <bottom style="medium">
        <color indexed="10"/>
      </bottom>
      <diagonal/>
    </border>
    <border>
      <left style="thick">
        <color indexed="10"/>
      </left>
      <right style="thick">
        <color indexed="10"/>
      </right>
      <top/>
      <bottom style="thin">
        <color indexed="64"/>
      </bottom>
      <diagonal/>
    </border>
    <border>
      <left style="thick">
        <color indexed="10"/>
      </left>
      <right style="thick">
        <color indexed="10"/>
      </right>
      <top style="thin">
        <color indexed="64"/>
      </top>
      <bottom style="thin">
        <color indexed="64"/>
      </bottom>
      <diagonal/>
    </border>
    <border>
      <left/>
      <right style="thin">
        <color indexed="10"/>
      </right>
      <top style="thin">
        <color indexed="64"/>
      </top>
      <bottom style="thin">
        <color indexed="64"/>
      </bottom>
      <diagonal/>
    </border>
    <border>
      <left style="thin">
        <color indexed="10"/>
      </left>
      <right/>
      <top style="thin">
        <color indexed="64"/>
      </top>
      <bottom style="thin">
        <color indexed="64"/>
      </bottom>
      <diagonal/>
    </border>
    <border>
      <left style="thick">
        <color indexed="10"/>
      </left>
      <right style="thin">
        <color indexed="64"/>
      </right>
      <top style="thin">
        <color indexed="64"/>
      </top>
      <bottom style="thick">
        <color indexed="10"/>
      </bottom>
      <diagonal/>
    </border>
    <border>
      <left style="thick">
        <color indexed="10"/>
      </left>
      <right style="thin">
        <color indexed="64"/>
      </right>
      <top/>
      <bottom/>
      <diagonal/>
    </border>
    <border>
      <left style="thick">
        <color indexed="10"/>
      </left>
      <right style="thick">
        <color indexed="10"/>
      </right>
      <top style="thin">
        <color indexed="64"/>
      </top>
      <bottom/>
      <diagonal/>
    </border>
    <border>
      <left/>
      <right style="thin">
        <color indexed="10"/>
      </right>
      <top style="thin">
        <color indexed="64"/>
      </top>
      <bottom/>
      <diagonal/>
    </border>
    <border>
      <left style="thin">
        <color indexed="10"/>
      </left>
      <right/>
      <top style="thin">
        <color indexed="64"/>
      </top>
      <bottom/>
      <diagonal/>
    </border>
    <border>
      <left/>
      <right style="thin">
        <color indexed="10"/>
      </right>
      <top/>
      <bottom/>
      <diagonal/>
    </border>
    <border>
      <left style="hair">
        <color auto="1"/>
      </left>
      <right style="hair">
        <color auto="1"/>
      </right>
      <top style="thin">
        <color auto="1"/>
      </top>
      <bottom/>
      <diagonal/>
    </border>
    <border>
      <left/>
      <right style="thin">
        <color auto="1"/>
      </right>
      <top style="thin">
        <color auto="1"/>
      </top>
      <bottom/>
      <diagonal/>
    </border>
    <border>
      <left style="hair">
        <color auto="1"/>
      </left>
      <right style="thin">
        <color indexed="64"/>
      </right>
      <top/>
      <bottom style="thin">
        <color auto="1"/>
      </bottom>
      <diagonal/>
    </border>
    <border>
      <left/>
      <right style="thin">
        <color auto="1"/>
      </right>
      <top/>
      <bottom style="thin">
        <color auto="1"/>
      </bottom>
      <diagonal/>
    </border>
    <border>
      <left style="hair">
        <color auto="1"/>
      </left>
      <right style="thin">
        <color auto="1"/>
      </right>
      <top style="thin">
        <color auto="1"/>
      </top>
      <bottom style="thin">
        <color auto="1"/>
      </bottom>
      <diagonal/>
    </border>
    <border>
      <left style="hair">
        <color auto="1"/>
      </left>
      <right style="hair">
        <color auto="1"/>
      </right>
      <top/>
      <bottom style="thin">
        <color auto="1"/>
      </bottom>
      <diagonal/>
    </border>
    <border>
      <left style="thin">
        <color auto="1"/>
      </left>
      <right/>
      <top/>
      <bottom style="thin">
        <color auto="1"/>
      </bottom>
      <diagonal/>
    </border>
    <border>
      <left style="hair">
        <color auto="1"/>
      </left>
      <right style="hair">
        <color auto="1"/>
      </right>
      <top/>
      <bottom style="thin">
        <color auto="1"/>
      </bottom>
      <diagonal/>
    </border>
    <border>
      <left style="hair">
        <color auto="1"/>
      </left>
      <right style="thin">
        <color indexed="64"/>
      </right>
      <top/>
      <bottom style="thin">
        <color auto="1"/>
      </bottom>
      <diagonal/>
    </border>
    <border>
      <left/>
      <right style="hair">
        <color auto="1"/>
      </right>
      <top/>
      <bottom style="thin">
        <color auto="1"/>
      </bottom>
      <diagonal/>
    </border>
    <border>
      <left/>
      <right/>
      <top style="medium">
        <color auto="1"/>
      </top>
      <bottom style="medium">
        <color auto="1"/>
      </bottom>
      <diagonal/>
    </border>
    <border>
      <left/>
      <right/>
      <top style="medium">
        <color indexed="64"/>
      </top>
      <bottom/>
      <diagonal/>
    </border>
    <border>
      <left/>
      <right style="thick">
        <color indexed="64"/>
      </right>
      <top/>
      <bottom style="medium">
        <color auto="1"/>
      </bottom>
      <diagonal/>
    </border>
    <border>
      <left/>
      <right/>
      <top/>
      <bottom style="thin">
        <color indexed="64"/>
      </bottom>
      <diagonal/>
    </border>
    <border>
      <left/>
      <right/>
      <top style="thin">
        <color indexed="64"/>
      </top>
      <bottom style="thin">
        <color indexed="64"/>
      </bottom>
      <diagonal/>
    </border>
    <border>
      <left style="thin">
        <color indexed="64"/>
      </left>
      <right style="thick">
        <color indexed="64"/>
      </right>
      <top/>
      <bottom style="thin">
        <color indexed="64"/>
      </bottom>
      <diagonal/>
    </border>
    <border>
      <left style="medium">
        <color auto="1"/>
      </left>
      <right style="medium">
        <color auto="1"/>
      </right>
      <top style="medium">
        <color auto="1"/>
      </top>
      <bottom/>
      <diagonal/>
    </border>
    <border>
      <left/>
      <right/>
      <top style="medium">
        <color indexed="64"/>
      </top>
      <bottom style="dotted">
        <color indexed="64"/>
      </bottom>
      <diagonal/>
    </border>
    <border>
      <left/>
      <right style="medium">
        <color theme="0"/>
      </right>
      <top style="medium">
        <color indexed="64"/>
      </top>
      <bottom style="medium">
        <color auto="1"/>
      </bottom>
      <diagonal/>
    </border>
    <border>
      <left/>
      <right/>
      <top style="thick">
        <color indexed="64"/>
      </top>
      <bottom style="medium">
        <color indexed="64"/>
      </bottom>
      <diagonal/>
    </border>
  </borders>
  <cellStyleXfs count="46">
    <xf numFmtId="0" fontId="0" fillId="0" borderId="0"/>
    <xf numFmtId="41" fontId="8" fillId="0" borderId="0" applyFont="0" applyFill="0" applyBorder="0" applyAlignment="0" applyProtection="0"/>
    <xf numFmtId="41" fontId="8" fillId="0" borderId="0" applyFont="0" applyFill="0" applyBorder="0" applyAlignment="0" applyProtection="0"/>
    <xf numFmtId="38" fontId="9" fillId="0" borderId="0" applyFont="0" applyFill="0" applyBorder="0" applyAlignment="0" applyProtection="0"/>
    <xf numFmtId="43" fontId="7" fillId="0" borderId="0" applyFont="0" applyFill="0" applyBorder="0" applyAlignment="0" applyProtection="0"/>
    <xf numFmtId="43" fontId="10" fillId="0" borderId="0" applyFont="0" applyFill="0" applyBorder="0" applyAlignment="0" applyProtection="0"/>
    <xf numFmtId="43" fontId="11" fillId="0" borderId="0" applyFont="0" applyFill="0" applyBorder="0" applyAlignment="0" applyProtection="0"/>
    <xf numFmtId="43" fontId="8" fillId="0" borderId="0" applyFont="0" applyFill="0" applyBorder="0" applyAlignment="0" applyProtection="0"/>
    <xf numFmtId="40" fontId="9" fillId="0" borderId="0" applyFont="0" applyFill="0" applyBorder="0" applyAlignment="0" applyProtection="0"/>
    <xf numFmtId="42" fontId="11" fillId="0" borderId="0" applyFont="0" applyFill="0" applyBorder="0" applyAlignment="0" applyProtection="0"/>
    <xf numFmtId="6" fontId="9" fillId="0" borderId="0" applyFont="0" applyFill="0" applyBorder="0" applyAlignment="0" applyProtection="0"/>
    <xf numFmtId="44" fontId="8" fillId="0" borderId="0" applyFont="0" applyFill="0" applyBorder="0" applyAlignment="0" applyProtection="0"/>
    <xf numFmtId="44" fontId="10" fillId="0" borderId="0" applyFont="0" applyFill="0" applyBorder="0" applyAlignment="0" applyProtection="0"/>
    <xf numFmtId="44" fontId="11" fillId="0" borderId="0" applyFont="0" applyFill="0" applyBorder="0" applyAlignment="0" applyProtection="0"/>
    <xf numFmtId="44" fontId="8" fillId="0" borderId="0" applyFont="0" applyFill="0" applyBorder="0" applyAlignment="0" applyProtection="0"/>
    <xf numFmtId="8" fontId="9" fillId="0" borderId="0" applyFont="0" applyFill="0" applyBorder="0" applyAlignment="0" applyProtection="0"/>
    <xf numFmtId="0" fontId="7" fillId="0" borderId="0"/>
    <xf numFmtId="0" fontId="8" fillId="0" borderId="0"/>
    <xf numFmtId="0" fontId="11" fillId="0" borderId="0"/>
    <xf numFmtId="0" fontId="8" fillId="0" borderId="0"/>
    <xf numFmtId="0" fontId="9" fillId="0" borderId="0"/>
    <xf numFmtId="0" fontId="1" fillId="0" borderId="0"/>
    <xf numFmtId="9" fontId="8" fillId="0" borderId="0" applyFont="0" applyFill="0" applyBorder="0" applyAlignment="0" applyProtection="0"/>
    <xf numFmtId="9" fontId="11" fillId="0" borderId="0" applyFont="0" applyFill="0" applyBorder="0" applyAlignment="0" applyProtection="0"/>
    <xf numFmtId="9" fontId="8" fillId="0" borderId="0" applyFont="0" applyFill="0" applyBorder="0" applyAlignment="0" applyProtection="0"/>
    <xf numFmtId="9" fontId="7" fillId="0" borderId="0" applyFont="0" applyFill="0" applyBorder="0" applyAlignment="0" applyProtection="0"/>
    <xf numFmtId="9" fontId="1" fillId="0" borderId="0" applyFont="0" applyFill="0" applyBorder="0" applyAlignment="0" applyProtection="0"/>
    <xf numFmtId="9" fontId="9" fillId="0" borderId="0" applyFont="0" applyFill="0" applyBorder="0" applyAlignment="0" applyProtection="0"/>
    <xf numFmtId="43" fontId="1" fillId="0" borderId="0" applyFont="0" applyFill="0" applyBorder="0" applyAlignment="0" applyProtection="0"/>
    <xf numFmtId="0" fontId="11" fillId="0" borderId="0"/>
    <xf numFmtId="43" fontId="8" fillId="0" borderId="0" applyFont="0" applyFill="0" applyBorder="0" applyAlignment="0" applyProtection="0"/>
    <xf numFmtId="43" fontId="8" fillId="0" borderId="0" applyFont="0" applyFill="0" applyBorder="0" applyAlignment="0" applyProtection="0"/>
    <xf numFmtId="4" fontId="13" fillId="0" borderId="0" applyFont="0" applyFill="0" applyBorder="0" applyAlignment="0" applyProtection="0"/>
    <xf numFmtId="0" fontId="7" fillId="0" borderId="0"/>
    <xf numFmtId="0" fontId="13" fillId="0" borderId="0"/>
    <xf numFmtId="9" fontId="11" fillId="0" borderId="0" applyFont="0" applyFill="0" applyBorder="0" applyAlignment="0" applyProtection="0"/>
    <xf numFmtId="43" fontId="7" fillId="0" borderId="0" applyFont="0" applyFill="0" applyBorder="0" applyAlignment="0" applyProtection="0"/>
    <xf numFmtId="9" fontId="1" fillId="0" borderId="0" applyFont="0" applyFill="0" applyBorder="0" applyAlignment="0" applyProtection="0"/>
    <xf numFmtId="0" fontId="7" fillId="0" borderId="0"/>
    <xf numFmtId="0" fontId="80" fillId="0" borderId="0"/>
    <xf numFmtId="0" fontId="8" fillId="0" borderId="0"/>
    <xf numFmtId="42" fontId="8" fillId="0" borderId="0" applyFont="0" applyFill="0" applyBorder="0" applyAlignment="0" applyProtection="0"/>
    <xf numFmtId="44" fontId="8" fillId="0" borderId="0" applyFont="0" applyFill="0" applyBorder="0" applyAlignment="0" applyProtection="0"/>
    <xf numFmtId="0" fontId="1" fillId="0" borderId="0"/>
    <xf numFmtId="9" fontId="8" fillId="0" borderId="0" applyFont="0" applyFill="0" applyBorder="0" applyAlignment="0" applyProtection="0"/>
    <xf numFmtId="43" fontId="10" fillId="0" borderId="0" applyFont="0" applyFill="0" applyBorder="0" applyAlignment="0" applyProtection="0"/>
  </cellStyleXfs>
  <cellXfs count="1179">
    <xf numFmtId="0" fontId="0" fillId="0" borderId="0" xfId="0"/>
    <xf numFmtId="0" fontId="0" fillId="0" borderId="1" xfId="0" applyBorder="1"/>
    <xf numFmtId="0" fontId="0" fillId="0" borderId="0" xfId="0" applyBorder="1"/>
    <xf numFmtId="0" fontId="0" fillId="0" borderId="2" xfId="0" applyBorder="1"/>
    <xf numFmtId="0" fontId="3" fillId="0" borderId="1" xfId="0" applyFont="1" applyBorder="1" applyAlignment="1">
      <alignment horizontal="center"/>
    </xf>
    <xf numFmtId="0" fontId="0" fillId="0" borderId="4" xfId="0" applyBorder="1"/>
    <xf numFmtId="0" fontId="3" fillId="0" borderId="4" xfId="0" applyFont="1" applyBorder="1" applyAlignment="1">
      <alignment horizontal="center"/>
    </xf>
    <xf numFmtId="0" fontId="3" fillId="0" borderId="0" xfId="0" applyFont="1" applyBorder="1" applyAlignment="1">
      <alignment horizontal="center"/>
    </xf>
    <xf numFmtId="0" fontId="0" fillId="0" borderId="1" xfId="0" applyBorder="1" applyAlignment="1">
      <alignment vertical="center"/>
    </xf>
    <xf numFmtId="0" fontId="0" fillId="0" borderId="0" xfId="0" applyBorder="1" applyAlignment="1">
      <alignment vertical="center"/>
    </xf>
    <xf numFmtId="0" fontId="2" fillId="0" borderId="0" xfId="0" applyFont="1" applyBorder="1" applyAlignment="1">
      <alignment vertical="center"/>
    </xf>
    <xf numFmtId="0" fontId="2" fillId="0" borderId="1" xfId="0" applyFont="1" applyBorder="1" applyAlignment="1">
      <alignment vertical="center"/>
    </xf>
    <xf numFmtId="0" fontId="3" fillId="0" borderId="0" xfId="0" applyFont="1" applyBorder="1" applyAlignment="1">
      <alignment horizontal="left" indent="1"/>
    </xf>
    <xf numFmtId="0" fontId="5" fillId="0" borderId="6" xfId="0" applyFont="1" applyBorder="1" applyAlignment="1">
      <alignment vertical="center"/>
    </xf>
    <xf numFmtId="0" fontId="7" fillId="2" borderId="8" xfId="0" applyFont="1" applyFill="1" applyBorder="1" applyAlignment="1">
      <alignment horizontal="center" vertical="center"/>
    </xf>
    <xf numFmtId="0" fontId="3" fillId="0" borderId="0" xfId="0" applyFont="1" applyBorder="1" applyAlignment="1">
      <alignment horizontal="left" indent="2"/>
    </xf>
    <xf numFmtId="0" fontId="3" fillId="0" borderId="4" xfId="0" applyFont="1" applyBorder="1" applyAlignment="1">
      <alignment horizontal="left" indent="2"/>
    </xf>
    <xf numFmtId="0" fontId="3" fillId="0" borderId="1" xfId="0" applyFont="1" applyBorder="1" applyAlignment="1">
      <alignment horizontal="left" indent="2"/>
    </xf>
    <xf numFmtId="0" fontId="19" fillId="0" borderId="1" xfId="0" applyFont="1" applyBorder="1" applyAlignment="1">
      <alignment horizontal="center" vertical="center"/>
    </xf>
    <xf numFmtId="0" fontId="20" fillId="0" borderId="1" xfId="0" applyFont="1" applyBorder="1" applyAlignment="1">
      <alignment horizontal="center" vertical="center"/>
    </xf>
    <xf numFmtId="0" fontId="12" fillId="0" borderId="5" xfId="0" applyFont="1" applyBorder="1" applyAlignment="1">
      <alignment horizontal="left" vertical="center" indent="1"/>
    </xf>
    <xf numFmtId="0" fontId="15" fillId="0" borderId="5" xfId="0" applyFont="1" applyBorder="1" applyAlignment="1">
      <alignment horizontal="left" vertical="center" indent="1"/>
    </xf>
    <xf numFmtId="0" fontId="17" fillId="0" borderId="5" xfId="0" applyFont="1" applyBorder="1" applyAlignment="1">
      <alignment horizontal="left" vertical="center" indent="2"/>
    </xf>
    <xf numFmtId="0" fontId="12" fillId="0" borderId="5" xfId="0" applyFont="1" applyBorder="1" applyAlignment="1">
      <alignment horizontal="left" vertical="center" indent="3"/>
    </xf>
    <xf numFmtId="0" fontId="22" fillId="0" borderId="5" xfId="0" applyFont="1" applyBorder="1" applyAlignment="1">
      <alignment horizontal="left" vertical="center" indent="4"/>
    </xf>
    <xf numFmtId="0" fontId="6" fillId="2" borderId="8" xfId="0" applyFont="1" applyFill="1" applyBorder="1" applyAlignment="1">
      <alignment horizontal="center" vertical="center"/>
    </xf>
    <xf numFmtId="0" fontId="6" fillId="0" borderId="1" xfId="0" applyFont="1" applyFill="1" applyBorder="1" applyAlignment="1">
      <alignment horizontal="center" vertical="center"/>
    </xf>
    <xf numFmtId="49" fontId="6" fillId="0" borderId="1" xfId="0" applyNumberFormat="1" applyFont="1" applyBorder="1" applyAlignment="1">
      <alignment horizontal="center" vertical="center"/>
    </xf>
    <xf numFmtId="49" fontId="6" fillId="0" borderId="11" xfId="0" applyNumberFormat="1" applyFont="1" applyBorder="1" applyAlignment="1">
      <alignment horizontal="left" vertical="center"/>
    </xf>
    <xf numFmtId="0" fontId="6" fillId="0" borderId="0" xfId="0" applyFont="1" applyFill="1" applyBorder="1" applyAlignment="1">
      <alignment horizontal="center"/>
    </xf>
    <xf numFmtId="0" fontId="6" fillId="0" borderId="0" xfId="0" applyFont="1" applyFill="1" applyBorder="1" applyAlignment="1">
      <alignment horizontal="right"/>
    </xf>
    <xf numFmtId="49" fontId="6" fillId="0" borderId="0" xfId="0" applyNumberFormat="1" applyFont="1" applyFill="1" applyBorder="1" applyAlignment="1">
      <alignment horizontal="left"/>
    </xf>
    <xf numFmtId="0" fontId="6" fillId="0" borderId="0" xfId="0" applyFont="1" applyBorder="1" applyAlignment="1">
      <alignment horizontal="center"/>
    </xf>
    <xf numFmtId="0" fontId="6" fillId="0" borderId="0" xfId="0" applyFont="1" applyBorder="1" applyAlignment="1">
      <alignment horizontal="right"/>
    </xf>
    <xf numFmtId="49" fontId="6" fillId="0" borderId="0" xfId="0" applyNumberFormat="1" applyFont="1" applyBorder="1" applyAlignment="1">
      <alignment horizontal="left"/>
    </xf>
    <xf numFmtId="0" fontId="6" fillId="0" borderId="0" xfId="0" applyFont="1" applyAlignment="1">
      <alignment horizontal="center"/>
    </xf>
    <xf numFmtId="0" fontId="6" fillId="0" borderId="0" xfId="0" applyFont="1" applyAlignment="1">
      <alignment horizontal="right"/>
    </xf>
    <xf numFmtId="0" fontId="6" fillId="0" borderId="3" xfId="0" applyFont="1" applyBorder="1" applyAlignment="1">
      <alignment horizontal="center"/>
    </xf>
    <xf numFmtId="0" fontId="24" fillId="0" borderId="10" xfId="0" applyFont="1" applyBorder="1" applyAlignment="1">
      <alignment horizontal="left" vertical="center" indent="1"/>
    </xf>
    <xf numFmtId="0" fontId="15" fillId="0" borderId="5" xfId="0" applyFont="1" applyBorder="1" applyAlignment="1">
      <alignment horizontal="left" vertical="center" indent="2"/>
    </xf>
    <xf numFmtId="0" fontId="5" fillId="0" borderId="16" xfId="0" applyFont="1" applyBorder="1" applyAlignment="1">
      <alignment vertical="center"/>
    </xf>
    <xf numFmtId="0" fontId="6" fillId="0" borderId="13" xfId="0" applyFont="1" applyFill="1" applyBorder="1" applyAlignment="1">
      <alignment horizontal="center" vertical="center"/>
    </xf>
    <xf numFmtId="49" fontId="6" fillId="0" borderId="13" xfId="0" applyNumberFormat="1" applyFont="1" applyBorder="1" applyAlignment="1">
      <alignment horizontal="center" vertical="center"/>
    </xf>
    <xf numFmtId="49" fontId="6" fillId="0" borderId="14" xfId="0" applyNumberFormat="1" applyFont="1" applyBorder="1" applyAlignment="1">
      <alignment horizontal="left" vertical="center"/>
    </xf>
    <xf numFmtId="0" fontId="4" fillId="0" borderId="1" xfId="0" applyFont="1" applyBorder="1" applyAlignment="1">
      <alignment horizontal="center" vertical="center"/>
    </xf>
    <xf numFmtId="0" fontId="6" fillId="0" borderId="1" xfId="0" applyFont="1" applyFill="1" applyBorder="1" applyAlignment="1">
      <alignment horizontal="right" vertical="center"/>
    </xf>
    <xf numFmtId="49" fontId="6" fillId="0" borderId="1" xfId="0" applyNumberFormat="1" applyFont="1" applyFill="1" applyBorder="1" applyAlignment="1">
      <alignment horizontal="center" vertical="center"/>
    </xf>
    <xf numFmtId="49" fontId="6" fillId="0" borderId="11" xfId="0" applyNumberFormat="1" applyFont="1" applyFill="1" applyBorder="1" applyAlignment="1">
      <alignment horizontal="center" vertical="center"/>
    </xf>
    <xf numFmtId="0" fontId="17" fillId="0" borderId="1" xfId="0" applyFont="1" applyBorder="1" applyAlignment="1">
      <alignment horizontal="center" vertical="center"/>
    </xf>
    <xf numFmtId="0" fontId="4" fillId="0" borderId="13" xfId="0" applyFont="1" applyBorder="1" applyAlignment="1">
      <alignment horizontal="center" vertical="center"/>
    </xf>
    <xf numFmtId="0" fontId="12" fillId="0" borderId="10" xfId="0" applyFont="1" applyBorder="1" applyAlignment="1">
      <alignment horizontal="left" vertical="center" indent="1"/>
    </xf>
    <xf numFmtId="0" fontId="4" fillId="0" borderId="4" xfId="0" applyFont="1" applyBorder="1" applyAlignment="1">
      <alignment horizontal="center" vertical="center"/>
    </xf>
    <xf numFmtId="0" fontId="6" fillId="0" borderId="4" xfId="0" applyFont="1" applyFill="1" applyBorder="1" applyAlignment="1">
      <alignment horizontal="center" vertical="center"/>
    </xf>
    <xf numFmtId="49" fontId="6" fillId="0" borderId="4" xfId="0" applyNumberFormat="1" applyFont="1" applyFill="1" applyBorder="1" applyAlignment="1">
      <alignment horizontal="center" vertical="center"/>
    </xf>
    <xf numFmtId="49" fontId="6" fillId="0" borderId="15" xfId="0" applyNumberFormat="1" applyFont="1" applyFill="1" applyBorder="1" applyAlignment="1">
      <alignment horizontal="center" vertical="center"/>
    </xf>
    <xf numFmtId="49" fontId="6" fillId="2" borderId="8" xfId="0" applyNumberFormat="1" applyFont="1" applyFill="1" applyBorder="1" applyAlignment="1">
      <alignment horizontal="center" vertical="center"/>
    </xf>
    <xf numFmtId="49" fontId="6" fillId="2" borderId="18" xfId="0" applyNumberFormat="1" applyFont="1" applyFill="1" applyBorder="1" applyAlignment="1">
      <alignment horizontal="center" vertical="center"/>
    </xf>
    <xf numFmtId="0" fontId="6" fillId="0" borderId="13" xfId="0" applyFont="1" applyFill="1" applyBorder="1" applyAlignment="1">
      <alignment horizontal="right" vertical="center"/>
    </xf>
    <xf numFmtId="0" fontId="27" fillId="0" borderId="1" xfId="0" applyFont="1" applyFill="1" applyBorder="1" applyAlignment="1">
      <alignment horizontal="left" vertical="center"/>
    </xf>
    <xf numFmtId="0" fontId="12" fillId="0" borderId="5" xfId="0" applyFont="1" applyBorder="1" applyAlignment="1">
      <alignment horizontal="left" vertical="center" indent="4"/>
    </xf>
    <xf numFmtId="0" fontId="24" fillId="0" borderId="5" xfId="0" applyFont="1" applyBorder="1" applyAlignment="1">
      <alignment horizontal="left" vertical="center" indent="2"/>
    </xf>
    <xf numFmtId="0" fontId="24" fillId="0" borderId="5" xfId="0" applyFont="1" applyBorder="1" applyAlignment="1">
      <alignment horizontal="left" vertical="center" indent="3"/>
    </xf>
    <xf numFmtId="0" fontId="5" fillId="0" borderId="19" xfId="0" applyFont="1" applyBorder="1" applyAlignment="1">
      <alignment vertical="center"/>
    </xf>
    <xf numFmtId="2" fontId="14" fillId="0" borderId="6" xfId="0" applyNumberFormat="1" applyFont="1" applyBorder="1" applyAlignment="1">
      <alignment horizontal="center" vertical="center"/>
    </xf>
    <xf numFmtId="2" fontId="16" fillId="0" borderId="6" xfId="0" applyNumberFormat="1" applyFont="1" applyBorder="1" applyAlignment="1">
      <alignment horizontal="center" vertical="center"/>
    </xf>
    <xf numFmtId="2" fontId="18" fillId="0" borderId="17" xfId="0" applyNumberFormat="1" applyFont="1" applyBorder="1" applyAlignment="1">
      <alignment horizontal="center" vertical="center"/>
    </xf>
    <xf numFmtId="0" fontId="12" fillId="0" borderId="5" xfId="0" applyFont="1" applyBorder="1" applyAlignment="1">
      <alignment horizontal="left" vertical="center" indent="2"/>
    </xf>
    <xf numFmtId="0" fontId="12" fillId="0" borderId="12" xfId="0" applyFont="1" applyBorder="1" applyAlignment="1">
      <alignment horizontal="left" vertical="center" indent="2"/>
    </xf>
    <xf numFmtId="0" fontId="22" fillId="3" borderId="5" xfId="0" applyFont="1" applyFill="1" applyBorder="1" applyAlignment="1">
      <alignment horizontal="left" vertical="center" indent="6"/>
    </xf>
    <xf numFmtId="0" fontId="22" fillId="0" borderId="5" xfId="0" applyFont="1" applyBorder="1" applyAlignment="1">
      <alignment horizontal="left" vertical="center" indent="6"/>
    </xf>
    <xf numFmtId="0" fontId="6" fillId="0" borderId="3" xfId="0" applyFont="1" applyFill="1" applyBorder="1" applyAlignment="1">
      <alignment horizontal="center"/>
    </xf>
    <xf numFmtId="0" fontId="6" fillId="4" borderId="8" xfId="0" applyFont="1" applyFill="1" applyBorder="1" applyAlignment="1">
      <alignment horizontal="center" vertical="center"/>
    </xf>
    <xf numFmtId="49" fontId="6" fillId="0" borderId="1" xfId="28" applyNumberFormat="1" applyFont="1" applyFill="1" applyBorder="1" applyAlignment="1">
      <alignment horizontal="center" vertical="center"/>
    </xf>
    <xf numFmtId="0" fontId="26" fillId="0" borderId="1" xfId="0" applyFont="1" applyFill="1" applyBorder="1" applyAlignment="1">
      <alignment horizontal="center" vertical="center"/>
    </xf>
    <xf numFmtId="49" fontId="6" fillId="0" borderId="13" xfId="28" applyNumberFormat="1" applyFont="1" applyFill="1" applyBorder="1" applyAlignment="1">
      <alignment horizontal="center" vertical="center"/>
    </xf>
    <xf numFmtId="0" fontId="6" fillId="0" borderId="0" xfId="0" applyFont="1" applyFill="1" applyBorder="1" applyAlignment="1">
      <alignment horizontal="center" vertical="center"/>
    </xf>
    <xf numFmtId="0" fontId="6" fillId="0" borderId="0" xfId="0" applyFont="1" applyFill="1" applyAlignment="1">
      <alignment horizontal="center" vertical="center"/>
    </xf>
    <xf numFmtId="0" fontId="28" fillId="2" borderId="8" xfId="0" applyFont="1" applyFill="1" applyBorder="1" applyAlignment="1">
      <alignment horizontal="center" vertical="center"/>
    </xf>
    <xf numFmtId="49" fontId="6" fillId="0" borderId="1" xfId="28" applyNumberFormat="1" applyFont="1" applyBorder="1" applyAlignment="1">
      <alignment horizontal="center" vertical="center"/>
    </xf>
    <xf numFmtId="0" fontId="0" fillId="0" borderId="1" xfId="0" applyBorder="1" applyAlignment="1">
      <alignment horizontal="center" vertical="center"/>
    </xf>
    <xf numFmtId="49" fontId="6" fillId="0" borderId="13" xfId="28" applyNumberFormat="1" applyFont="1" applyBorder="1" applyAlignment="1">
      <alignment horizontal="center" vertical="center"/>
    </xf>
    <xf numFmtId="0" fontId="6" fillId="2" borderId="8" xfId="0" applyFont="1" applyFill="1" applyBorder="1" applyAlignment="1">
      <alignment horizontal="left" vertical="center"/>
    </xf>
    <xf numFmtId="0" fontId="29" fillId="0" borderId="9" xfId="0" applyFont="1" applyBorder="1" applyAlignment="1">
      <alignment horizontal="center" vertical="center"/>
    </xf>
    <xf numFmtId="0" fontId="30" fillId="0" borderId="7" xfId="0" applyFont="1" applyBorder="1" applyAlignment="1">
      <alignment horizontal="center" vertical="center"/>
    </xf>
    <xf numFmtId="0" fontId="8" fillId="0" borderId="20" xfId="17" applyBorder="1" applyAlignment="1">
      <alignment horizontal="center" vertical="center"/>
    </xf>
    <xf numFmtId="0" fontId="32" fillId="0" borderId="21" xfId="17" applyFont="1" applyBorder="1" applyAlignment="1">
      <alignment horizontal="left" vertical="center" indent="1"/>
    </xf>
    <xf numFmtId="0" fontId="32" fillId="0" borderId="22" xfId="17" applyFont="1" applyBorder="1" applyAlignment="1">
      <alignment horizontal="left" vertical="center" indent="1"/>
    </xf>
    <xf numFmtId="0" fontId="11" fillId="0" borderId="22" xfId="17" applyFont="1" applyBorder="1" applyAlignment="1">
      <alignment vertical="center"/>
    </xf>
    <xf numFmtId="0" fontId="11" fillId="0" borderId="23" xfId="17" applyFont="1" applyBorder="1" applyAlignment="1">
      <alignment vertical="center"/>
    </xf>
    <xf numFmtId="0" fontId="8" fillId="0" borderId="24" xfId="17" applyBorder="1" applyAlignment="1">
      <alignment vertical="center"/>
    </xf>
    <xf numFmtId="0" fontId="8" fillId="0" borderId="0" xfId="17" applyAlignment="1">
      <alignment vertical="center"/>
    </xf>
    <xf numFmtId="0" fontId="8" fillId="0" borderId="25" xfId="17" applyFont="1" applyBorder="1" applyAlignment="1">
      <alignment horizontal="center" vertical="center"/>
    </xf>
    <xf numFmtId="0" fontId="33" fillId="0" borderId="26" xfId="17" applyFont="1" applyBorder="1" applyAlignment="1">
      <alignment horizontal="left" vertical="center" indent="1"/>
    </xf>
    <xf numFmtId="0" fontId="33" fillId="0" borderId="10" xfId="17" applyFont="1" applyBorder="1" applyAlignment="1">
      <alignment horizontal="left" vertical="center" indent="1"/>
    </xf>
    <xf numFmtId="164" fontId="7" fillId="0" borderId="27" xfId="30" applyNumberFormat="1" applyFont="1" applyBorder="1" applyAlignment="1">
      <alignment horizontal="center" vertical="center"/>
    </xf>
    <xf numFmtId="164" fontId="7" fillId="0" borderId="28" xfId="30" applyNumberFormat="1" applyFont="1" applyBorder="1" applyAlignment="1">
      <alignment horizontal="center" vertical="center"/>
    </xf>
    <xf numFmtId="0" fontId="8" fillId="0" borderId="29" xfId="17" applyFont="1" applyBorder="1" applyAlignment="1">
      <alignment vertical="center"/>
    </xf>
    <xf numFmtId="0" fontId="8" fillId="0" borderId="0" xfId="17" applyFont="1" applyAlignment="1">
      <alignment vertical="center"/>
    </xf>
    <xf numFmtId="0" fontId="33" fillId="0" borderId="5" xfId="17" applyFont="1" applyBorder="1" applyAlignment="1">
      <alignment horizontal="left" vertical="center" indent="1"/>
    </xf>
    <xf numFmtId="164" fontId="7" fillId="0" borderId="5" xfId="30" applyNumberFormat="1" applyFont="1" applyBorder="1" applyAlignment="1">
      <alignment horizontal="center" vertical="center"/>
    </xf>
    <xf numFmtId="0" fontId="33" fillId="0" borderId="30" xfId="17" applyFont="1" applyBorder="1" applyAlignment="1">
      <alignment horizontal="left" vertical="center" indent="1"/>
    </xf>
    <xf numFmtId="0" fontId="33" fillId="0" borderId="31" xfId="17" applyFont="1" applyBorder="1" applyAlignment="1">
      <alignment horizontal="left" vertical="center" indent="1"/>
    </xf>
    <xf numFmtId="164" fontId="7" fillId="0" borderId="31" xfId="30" applyNumberFormat="1" applyFont="1" applyBorder="1" applyAlignment="1">
      <alignment horizontal="center" vertical="center"/>
    </xf>
    <xf numFmtId="164" fontId="7" fillId="0" borderId="32" xfId="30" applyNumberFormat="1" applyFont="1" applyBorder="1" applyAlignment="1">
      <alignment horizontal="center" vertical="center"/>
    </xf>
    <xf numFmtId="0" fontId="7" fillId="0" borderId="33" xfId="17" applyFont="1" applyBorder="1" applyAlignment="1">
      <alignment horizontal="left" vertical="center" indent="1"/>
    </xf>
    <xf numFmtId="0" fontId="7" fillId="0" borderId="10" xfId="17" applyFont="1" applyBorder="1" applyAlignment="1">
      <alignment horizontal="left" vertical="center" indent="1"/>
    </xf>
    <xf numFmtId="164" fontId="7" fillId="0" borderId="34" xfId="30" applyNumberFormat="1" applyFont="1" applyBorder="1" applyAlignment="1">
      <alignment horizontal="center" vertical="center"/>
    </xf>
    <xf numFmtId="6" fontId="7" fillId="0" borderId="35" xfId="11" applyNumberFormat="1" applyFont="1" applyBorder="1" applyAlignment="1">
      <alignment horizontal="right" vertical="center"/>
    </xf>
    <xf numFmtId="0" fontId="7" fillId="0" borderId="26" xfId="17" applyFont="1" applyBorder="1" applyAlignment="1">
      <alignment horizontal="left" vertical="center" indent="1"/>
    </xf>
    <xf numFmtId="0" fontId="7" fillId="0" borderId="5" xfId="17" applyFont="1" applyBorder="1" applyAlignment="1">
      <alignment horizontal="left" vertical="center" indent="1"/>
    </xf>
    <xf numFmtId="164" fontId="7" fillId="0" borderId="36" xfId="30" applyNumberFormat="1" applyFont="1" applyBorder="1" applyAlignment="1">
      <alignment horizontal="center" vertical="center"/>
    </xf>
    <xf numFmtId="38" fontId="7" fillId="0" borderId="37" xfId="30" applyNumberFormat="1" applyFont="1" applyBorder="1" applyAlignment="1">
      <alignment horizontal="right" vertical="center"/>
    </xf>
    <xf numFmtId="6" fontId="7" fillId="0" borderId="38" xfId="11" applyNumberFormat="1" applyFont="1" applyBorder="1" applyAlignment="1">
      <alignment horizontal="right" vertical="center"/>
    </xf>
    <xf numFmtId="0" fontId="7" fillId="0" borderId="30" xfId="17" applyFont="1" applyBorder="1" applyAlignment="1">
      <alignment horizontal="left" vertical="center" indent="1"/>
    </xf>
    <xf numFmtId="0" fontId="7" fillId="0" borderId="31" xfId="17" applyFont="1" applyBorder="1" applyAlignment="1">
      <alignment horizontal="left" vertical="center" indent="1"/>
    </xf>
    <xf numFmtId="164" fontId="7" fillId="0" borderId="39" xfId="30" applyNumberFormat="1" applyFont="1" applyBorder="1" applyAlignment="1">
      <alignment horizontal="center" vertical="center"/>
    </xf>
    <xf numFmtId="164" fontId="7" fillId="0" borderId="40" xfId="30" applyNumberFormat="1" applyFont="1" applyBorder="1" applyAlignment="1">
      <alignment horizontal="center" vertical="center"/>
    </xf>
    <xf numFmtId="0" fontId="33" fillId="0" borderId="33" xfId="17" applyFont="1" applyBorder="1" applyAlignment="1">
      <alignment horizontal="left" vertical="center" indent="1"/>
    </xf>
    <xf numFmtId="164" fontId="7" fillId="0" borderId="4" xfId="30" applyNumberFormat="1" applyFont="1" applyBorder="1" applyAlignment="1">
      <alignment horizontal="center" vertical="center"/>
    </xf>
    <xf numFmtId="0" fontId="8" fillId="0" borderId="41" xfId="17" applyFont="1" applyBorder="1" applyAlignment="1">
      <alignment vertical="center"/>
    </xf>
    <xf numFmtId="0" fontId="33" fillId="0" borderId="26" xfId="17" applyFont="1" applyBorder="1" applyAlignment="1">
      <alignment horizontal="left" vertical="center" indent="2"/>
    </xf>
    <xf numFmtId="0" fontId="33" fillId="0" borderId="5" xfId="17" applyFont="1" applyBorder="1" applyAlignment="1">
      <alignment horizontal="left" vertical="center" indent="2"/>
    </xf>
    <xf numFmtId="164" fontId="33" fillId="0" borderId="1" xfId="30" applyNumberFormat="1" applyFont="1" applyBorder="1" applyAlignment="1">
      <alignment horizontal="center" vertical="center"/>
    </xf>
    <xf numFmtId="6" fontId="33" fillId="0" borderId="1" xfId="11" applyNumberFormat="1" applyFont="1" applyBorder="1" applyAlignment="1">
      <alignment horizontal="right" vertical="center"/>
    </xf>
    <xf numFmtId="0" fontId="7" fillId="0" borderId="26" xfId="17" applyFont="1" applyBorder="1" applyAlignment="1">
      <alignment horizontal="left" vertical="center" indent="3"/>
    </xf>
    <xf numFmtId="0" fontId="7" fillId="0" borderId="5" xfId="17" applyFont="1" applyBorder="1" applyAlignment="1">
      <alignment horizontal="left" vertical="center" indent="3"/>
    </xf>
    <xf numFmtId="164" fontId="7" fillId="0" borderId="1" xfId="30" applyNumberFormat="1" applyFont="1" applyBorder="1" applyAlignment="1">
      <alignment horizontal="center" vertical="center"/>
    </xf>
    <xf numFmtId="164" fontId="7" fillId="0" borderId="13" xfId="30" applyNumberFormat="1" applyFont="1" applyBorder="1" applyAlignment="1">
      <alignment horizontal="center" vertical="center"/>
    </xf>
    <xf numFmtId="0" fontId="7" fillId="0" borderId="26" xfId="17" applyFont="1" applyBorder="1" applyAlignment="1">
      <alignment horizontal="left" vertical="center" indent="5"/>
    </xf>
    <xf numFmtId="0" fontId="7" fillId="0" borderId="10" xfId="17" applyFont="1" applyBorder="1" applyAlignment="1">
      <alignment horizontal="left" vertical="center" indent="5"/>
    </xf>
    <xf numFmtId="164" fontId="33" fillId="0" borderId="4" xfId="30" applyNumberFormat="1" applyFont="1" applyBorder="1" applyAlignment="1">
      <alignment horizontal="center" vertical="center"/>
    </xf>
    <xf numFmtId="6" fontId="33" fillId="0" borderId="4" xfId="11" applyNumberFormat="1" applyFont="1" applyBorder="1" applyAlignment="1">
      <alignment horizontal="right" vertical="center"/>
    </xf>
    <xf numFmtId="0" fontId="7" fillId="0" borderId="26" xfId="17" applyFont="1" applyBorder="1" applyAlignment="1">
      <alignment horizontal="left" vertical="center" indent="2"/>
    </xf>
    <xf numFmtId="6" fontId="7" fillId="0" borderId="1" xfId="11" applyNumberFormat="1" applyFont="1" applyBorder="1" applyAlignment="1">
      <alignment horizontal="right" vertical="center"/>
    </xf>
    <xf numFmtId="165" fontId="7" fillId="5" borderId="13" xfId="30" applyNumberFormat="1" applyFont="1" applyFill="1" applyBorder="1" applyAlignment="1">
      <alignment horizontal="center" vertical="center"/>
    </xf>
    <xf numFmtId="165" fontId="33" fillId="0" borderId="4" xfId="30" applyNumberFormat="1" applyFont="1" applyBorder="1" applyAlignment="1">
      <alignment horizontal="center" vertical="center"/>
    </xf>
    <xf numFmtId="164" fontId="33" fillId="5" borderId="13" xfId="30" applyNumberFormat="1" applyFont="1" applyFill="1" applyBorder="1" applyAlignment="1">
      <alignment horizontal="center" vertical="center"/>
    </xf>
    <xf numFmtId="164" fontId="33" fillId="0" borderId="42" xfId="30" applyNumberFormat="1" applyFont="1" applyBorder="1" applyAlignment="1">
      <alignment horizontal="center" vertical="center"/>
    </xf>
    <xf numFmtId="6" fontId="33" fillId="5" borderId="43" xfId="11" applyNumberFormat="1" applyFont="1" applyFill="1" applyBorder="1" applyAlignment="1">
      <alignment horizontal="right" vertical="center"/>
    </xf>
    <xf numFmtId="0" fontId="8" fillId="0" borderId="40" xfId="17" applyFont="1" applyBorder="1" applyAlignment="1">
      <alignment vertical="center"/>
    </xf>
    <xf numFmtId="0" fontId="33" fillId="0" borderId="44" xfId="17" applyFont="1" applyBorder="1" applyAlignment="1">
      <alignment horizontal="left" vertical="center" indent="1"/>
    </xf>
    <xf numFmtId="0" fontId="33" fillId="0" borderId="45" xfId="17" applyFont="1" applyBorder="1" applyAlignment="1">
      <alignment horizontal="left" vertical="center" indent="1"/>
    </xf>
    <xf numFmtId="0" fontId="33" fillId="0" borderId="46" xfId="17" applyFont="1" applyBorder="1" applyAlignment="1">
      <alignment horizontal="left" vertical="center" indent="1"/>
    </xf>
    <xf numFmtId="0" fontId="33" fillId="0" borderId="47" xfId="17" applyFont="1" applyBorder="1" applyAlignment="1">
      <alignment horizontal="left" vertical="center" indent="1"/>
    </xf>
    <xf numFmtId="0" fontId="7" fillId="0" borderId="48" xfId="17" applyFont="1" applyBorder="1" applyAlignment="1">
      <alignment horizontal="left" vertical="center" indent="1"/>
    </xf>
    <xf numFmtId="6" fontId="33" fillId="0" borderId="4" xfId="30" applyNumberFormat="1" applyFont="1" applyBorder="1" applyAlignment="1">
      <alignment horizontal="right" vertical="center"/>
    </xf>
    <xf numFmtId="6" fontId="33" fillId="5" borderId="4" xfId="30" applyNumberFormat="1" applyFont="1" applyFill="1" applyBorder="1" applyAlignment="1">
      <alignment horizontal="right" vertical="center"/>
    </xf>
    <xf numFmtId="6" fontId="33" fillId="5" borderId="49" xfId="30" applyNumberFormat="1" applyFont="1" applyFill="1" applyBorder="1" applyAlignment="1">
      <alignment horizontal="right" vertical="center"/>
    </xf>
    <xf numFmtId="38" fontId="33" fillId="0" borderId="50" xfId="30" applyNumberFormat="1" applyFont="1" applyBorder="1" applyAlignment="1">
      <alignment horizontal="right" vertical="center"/>
    </xf>
    <xf numFmtId="38" fontId="33" fillId="5" borderId="50" xfId="30" applyNumberFormat="1" applyFont="1" applyFill="1" applyBorder="1" applyAlignment="1">
      <alignment horizontal="right" vertical="center"/>
    </xf>
    <xf numFmtId="38" fontId="33" fillId="5" borderId="51" xfId="30" applyNumberFormat="1" applyFont="1" applyFill="1" applyBorder="1" applyAlignment="1">
      <alignment horizontal="right" vertical="center"/>
    </xf>
    <xf numFmtId="38" fontId="33" fillId="0" borderId="52" xfId="30" applyNumberFormat="1" applyFont="1" applyBorder="1" applyAlignment="1">
      <alignment horizontal="right" vertical="center"/>
    </xf>
    <xf numFmtId="38" fontId="33" fillId="5" borderId="52" xfId="30" applyNumberFormat="1" applyFont="1" applyFill="1" applyBorder="1" applyAlignment="1">
      <alignment horizontal="right" vertical="center"/>
    </xf>
    <xf numFmtId="38" fontId="33" fillId="5" borderId="53" xfId="30" applyNumberFormat="1" applyFont="1" applyFill="1" applyBorder="1" applyAlignment="1">
      <alignment horizontal="right" vertical="center"/>
    </xf>
    <xf numFmtId="38" fontId="33" fillId="0" borderId="13" xfId="30" applyNumberFormat="1" applyFont="1" applyBorder="1" applyAlignment="1">
      <alignment horizontal="right" vertical="center"/>
    </xf>
    <xf numFmtId="38" fontId="33" fillId="5" borderId="13" xfId="30" applyNumberFormat="1" applyFont="1" applyFill="1" applyBorder="1" applyAlignment="1">
      <alignment horizontal="right" vertical="center"/>
    </xf>
    <xf numFmtId="38" fontId="33" fillId="5" borderId="54" xfId="30" applyNumberFormat="1" applyFont="1" applyFill="1" applyBorder="1" applyAlignment="1">
      <alignment horizontal="right" vertical="center"/>
    </xf>
    <xf numFmtId="0" fontId="33" fillId="0" borderId="48" xfId="17" applyFont="1" applyBorder="1" applyAlignment="1">
      <alignment horizontal="left" vertical="center" indent="2"/>
    </xf>
    <xf numFmtId="38" fontId="33" fillId="0" borderId="8" xfId="11" applyNumberFormat="1" applyFont="1" applyBorder="1" applyAlignment="1">
      <alignment horizontal="right" vertical="center"/>
    </xf>
    <xf numFmtId="38" fontId="33" fillId="5" borderId="55" xfId="11" applyNumberFormat="1" applyFont="1" applyFill="1" applyBorder="1" applyAlignment="1">
      <alignment horizontal="right" vertical="center"/>
    </xf>
    <xf numFmtId="0" fontId="7" fillId="0" borderId="56" xfId="17" applyFont="1" applyBorder="1" applyAlignment="1">
      <alignment horizontal="left" vertical="center" indent="2"/>
    </xf>
    <xf numFmtId="38" fontId="33" fillId="0" borderId="1" xfId="30" applyNumberFormat="1" applyFont="1" applyBorder="1" applyAlignment="1">
      <alignment horizontal="right" vertical="center"/>
    </xf>
    <xf numFmtId="38" fontId="33" fillId="5" borderId="1" xfId="30" applyNumberFormat="1" applyFont="1" applyFill="1" applyBorder="1" applyAlignment="1">
      <alignment horizontal="right" vertical="center"/>
    </xf>
    <xf numFmtId="38" fontId="33" fillId="5" borderId="57" xfId="11" applyNumberFormat="1" applyFont="1" applyFill="1" applyBorder="1" applyAlignment="1">
      <alignment horizontal="right" vertical="center"/>
    </xf>
    <xf numFmtId="38" fontId="33" fillId="0" borderId="1" xfId="30" applyNumberFormat="1" applyFont="1" applyFill="1" applyBorder="1" applyAlignment="1">
      <alignment horizontal="center" vertical="center"/>
    </xf>
    <xf numFmtId="38" fontId="33" fillId="5" borderId="1" xfId="30" applyNumberFormat="1" applyFont="1" applyFill="1" applyBorder="1" applyAlignment="1">
      <alignment horizontal="center" vertical="center"/>
    </xf>
    <xf numFmtId="6" fontId="33" fillId="0" borderId="58" xfId="11" applyNumberFormat="1" applyFont="1" applyBorder="1" applyAlignment="1">
      <alignment horizontal="right" vertical="center"/>
    </xf>
    <xf numFmtId="38" fontId="33" fillId="5" borderId="58" xfId="11" applyNumberFormat="1" applyFont="1" applyFill="1" applyBorder="1" applyAlignment="1">
      <alignment horizontal="right" vertical="center"/>
    </xf>
    <xf numFmtId="38" fontId="33" fillId="5" borderId="37" xfId="11" applyNumberFormat="1" applyFont="1" applyFill="1" applyBorder="1" applyAlignment="1">
      <alignment horizontal="right" vertical="center"/>
    </xf>
    <xf numFmtId="0" fontId="33" fillId="0" borderId="59" xfId="17" applyFont="1" applyBorder="1" applyAlignment="1">
      <alignment horizontal="left" vertical="center" indent="1"/>
    </xf>
    <xf numFmtId="0" fontId="33" fillId="0" borderId="60" xfId="17" applyFont="1" applyBorder="1" applyAlignment="1">
      <alignment horizontal="left" vertical="center" indent="1"/>
    </xf>
    <xf numFmtId="164" fontId="33" fillId="0" borderId="61" xfId="30" applyNumberFormat="1" applyFont="1" applyBorder="1" applyAlignment="1">
      <alignment horizontal="center" vertical="center"/>
    </xf>
    <xf numFmtId="6" fontId="33" fillId="5" borderId="40" xfId="11" applyNumberFormat="1" applyFont="1" applyFill="1" applyBorder="1" applyAlignment="1">
      <alignment horizontal="right" vertical="center"/>
    </xf>
    <xf numFmtId="0" fontId="33" fillId="0" borderId="62" xfId="17" applyFont="1" applyBorder="1" applyAlignment="1">
      <alignment horizontal="left" vertical="center" indent="1"/>
    </xf>
    <xf numFmtId="0" fontId="33" fillId="0" borderId="0" xfId="17" applyFont="1" applyBorder="1" applyAlignment="1">
      <alignment horizontal="left" vertical="center" indent="1"/>
    </xf>
    <xf numFmtId="164" fontId="7" fillId="0" borderId="52" xfId="30" applyNumberFormat="1" applyFont="1" applyBorder="1" applyAlignment="1">
      <alignment horizontal="center" vertical="center"/>
    </xf>
    <xf numFmtId="0" fontId="8" fillId="0" borderId="0" xfId="17" applyFont="1" applyBorder="1" applyAlignment="1">
      <alignment vertical="center"/>
    </xf>
    <xf numFmtId="0" fontId="7" fillId="0" borderId="63" xfId="17" applyFont="1" applyBorder="1" applyAlignment="1">
      <alignment horizontal="left" vertical="center" indent="1"/>
    </xf>
    <xf numFmtId="0" fontId="7" fillId="0" borderId="64" xfId="17" applyFont="1" applyBorder="1" applyAlignment="1">
      <alignment horizontal="left" vertical="center" indent="1"/>
    </xf>
    <xf numFmtId="164" fontId="7" fillId="0" borderId="65" xfId="30" applyNumberFormat="1" applyFont="1" applyBorder="1" applyAlignment="1">
      <alignment horizontal="center" vertical="center"/>
    </xf>
    <xf numFmtId="0" fontId="7" fillId="0" borderId="63" xfId="17" applyFont="1" applyBorder="1" applyAlignment="1">
      <alignment horizontal="left" vertical="center" indent="2"/>
    </xf>
    <xf numFmtId="0" fontId="7" fillId="0" borderId="64" xfId="17" applyFont="1" applyBorder="1" applyAlignment="1">
      <alignment horizontal="left" vertical="center" indent="2"/>
    </xf>
    <xf numFmtId="6" fontId="7" fillId="0" borderId="65" xfId="11" applyNumberFormat="1" applyFont="1" applyBorder="1" applyAlignment="1">
      <alignment horizontal="right" vertical="center"/>
    </xf>
    <xf numFmtId="164" fontId="7" fillId="5" borderId="13" xfId="30" applyNumberFormat="1" applyFont="1" applyFill="1" applyBorder="1" applyAlignment="1">
      <alignment horizontal="center" vertical="center"/>
    </xf>
    <xf numFmtId="0" fontId="33" fillId="0" borderId="63" xfId="17" applyFont="1" applyBorder="1" applyAlignment="1">
      <alignment horizontal="left" vertical="center" indent="1"/>
    </xf>
    <xf numFmtId="0" fontId="33" fillId="0" borderId="64" xfId="17" applyFont="1" applyBorder="1" applyAlignment="1">
      <alignment horizontal="left" vertical="center" indent="1"/>
    </xf>
    <xf numFmtId="164" fontId="33" fillId="0" borderId="65" xfId="30" applyNumberFormat="1" applyFont="1" applyBorder="1" applyAlignment="1">
      <alignment horizontal="center" vertical="center"/>
    </xf>
    <xf numFmtId="38" fontId="33" fillId="5" borderId="66" xfId="11" applyNumberFormat="1" applyFont="1" applyFill="1" applyBorder="1" applyAlignment="1">
      <alignment horizontal="right" vertical="center"/>
    </xf>
    <xf numFmtId="0" fontId="8" fillId="0" borderId="60" xfId="17" applyFont="1" applyBorder="1" applyAlignment="1">
      <alignment vertical="center"/>
    </xf>
    <xf numFmtId="164" fontId="7" fillId="0" borderId="67" xfId="30" applyNumberFormat="1" applyFont="1" applyBorder="1" applyAlignment="1">
      <alignment horizontal="center" vertical="center"/>
    </xf>
    <xf numFmtId="164" fontId="33" fillId="5" borderId="68" xfId="30" applyNumberFormat="1" applyFont="1" applyFill="1" applyBorder="1" applyAlignment="1">
      <alignment horizontal="center" vertical="center"/>
    </xf>
    <xf numFmtId="164" fontId="7" fillId="0" borderId="69" xfId="30" applyNumberFormat="1" applyFont="1" applyBorder="1" applyAlignment="1">
      <alignment horizontal="center" vertical="center"/>
    </xf>
    <xf numFmtId="164" fontId="7" fillId="0" borderId="35" xfId="30" applyNumberFormat="1" applyFont="1" applyBorder="1" applyAlignment="1">
      <alignment horizontal="center" vertical="center"/>
    </xf>
    <xf numFmtId="164" fontId="7" fillId="0" borderId="58" xfId="30" applyNumberFormat="1" applyFont="1" applyBorder="1" applyAlignment="1">
      <alignment horizontal="center" vertical="center"/>
    </xf>
    <xf numFmtId="9" fontId="33" fillId="5" borderId="38" xfId="22" applyFont="1" applyFill="1" applyBorder="1" applyAlignment="1">
      <alignment horizontal="center" vertical="center"/>
    </xf>
    <xf numFmtId="164" fontId="7" fillId="0" borderId="41" xfId="30" applyNumberFormat="1" applyFont="1" applyBorder="1" applyAlignment="1">
      <alignment horizontal="center" vertical="center"/>
    </xf>
    <xf numFmtId="0" fontId="8" fillId="0" borderId="70" xfId="17" applyFont="1" applyBorder="1" applyAlignment="1">
      <alignment horizontal="center" vertical="center"/>
    </xf>
    <xf numFmtId="0" fontId="33" fillId="0" borderId="71" xfId="17" applyFont="1" applyBorder="1" applyAlignment="1">
      <alignment horizontal="left" vertical="center" indent="1"/>
    </xf>
    <xf numFmtId="0" fontId="33" fillId="0" borderId="12" xfId="17" applyFont="1" applyBorder="1" applyAlignment="1">
      <alignment horizontal="left" vertical="center" indent="1"/>
    </xf>
    <xf numFmtId="164" fontId="7" fillId="0" borderId="72" xfId="17" applyNumberFormat="1" applyFont="1" applyBorder="1" applyAlignment="1">
      <alignment vertical="center"/>
    </xf>
    <xf numFmtId="164" fontId="34" fillId="0" borderId="37" xfId="17" applyNumberFormat="1" applyFont="1" applyBorder="1" applyAlignment="1">
      <alignment horizontal="center" vertical="center"/>
    </xf>
    <xf numFmtId="0" fontId="8" fillId="0" borderId="73" xfId="17" applyFont="1" applyBorder="1" applyAlignment="1">
      <alignment vertical="center"/>
    </xf>
    <xf numFmtId="0" fontId="7" fillId="0" borderId="0" xfId="17" applyFont="1" applyAlignment="1">
      <alignment horizontal="left" indent="1"/>
    </xf>
    <xf numFmtId="164" fontId="7" fillId="0" borderId="0" xfId="17" applyNumberFormat="1" applyFont="1"/>
    <xf numFmtId="0" fontId="8" fillId="0" borderId="0" xfId="17"/>
    <xf numFmtId="0" fontId="7" fillId="0" borderId="0" xfId="17" applyFont="1"/>
    <xf numFmtId="0" fontId="8" fillId="0" borderId="0" xfId="17" applyAlignment="1">
      <alignment horizontal="center"/>
    </xf>
    <xf numFmtId="0" fontId="35" fillId="6" borderId="74" xfId="17" applyFont="1" applyFill="1" applyBorder="1" applyAlignment="1">
      <alignment horizontal="center" vertical="center"/>
    </xf>
    <xf numFmtId="0" fontId="36" fillId="0" borderId="75" xfId="17" applyFont="1" applyBorder="1" applyAlignment="1">
      <alignment horizontal="left" vertical="center" indent="1"/>
    </xf>
    <xf numFmtId="0" fontId="37" fillId="0" borderId="75" xfId="17" applyFont="1" applyBorder="1" applyAlignment="1">
      <alignment horizontal="left" vertical="center" indent="3"/>
    </xf>
    <xf numFmtId="0" fontId="37" fillId="0" borderId="75" xfId="17" applyFont="1" applyBorder="1" applyAlignment="1">
      <alignment horizontal="left" vertical="center" indent="2"/>
    </xf>
    <xf numFmtId="0" fontId="37" fillId="0" borderId="75" xfId="17" applyFont="1" applyBorder="1" applyAlignment="1">
      <alignment horizontal="left" vertical="center" indent="1"/>
    </xf>
    <xf numFmtId="0" fontId="37" fillId="0" borderId="76" xfId="17" applyFont="1" applyBorder="1" applyAlignment="1">
      <alignment horizontal="left" vertical="center" indent="2"/>
    </xf>
    <xf numFmtId="0" fontId="37" fillId="0" borderId="0" xfId="17" applyFont="1" applyAlignment="1">
      <alignment horizontal="left" indent="1"/>
    </xf>
    <xf numFmtId="0" fontId="37" fillId="0" borderId="0" xfId="17" applyFont="1"/>
    <xf numFmtId="0" fontId="39" fillId="0" borderId="77" xfId="0" applyFont="1" applyBorder="1" applyAlignment="1">
      <alignment horizontal="center" vertical="center"/>
    </xf>
    <xf numFmtId="0" fontId="39" fillId="0" borderId="77" xfId="0" applyFont="1" applyBorder="1" applyAlignment="1">
      <alignment vertical="center"/>
    </xf>
    <xf numFmtId="0" fontId="40" fillId="0" borderId="78" xfId="0" applyFont="1" applyBorder="1" applyAlignment="1">
      <alignment vertical="center"/>
    </xf>
    <xf numFmtId="0" fontId="39" fillId="0" borderId="78" xfId="0" applyFont="1" applyBorder="1" applyAlignment="1">
      <alignment vertical="center"/>
    </xf>
    <xf numFmtId="0" fontId="41" fillId="4" borderId="79" xfId="0" applyFont="1" applyFill="1" applyBorder="1" applyAlignment="1">
      <alignment horizontal="center" vertical="center"/>
    </xf>
    <xf numFmtId="0" fontId="42" fillId="0" borderId="80" xfId="0" applyFont="1" applyBorder="1" applyAlignment="1">
      <alignment horizontal="center" vertical="center"/>
    </xf>
    <xf numFmtId="0" fontId="43" fillId="0" borderId="78" xfId="0" applyFont="1" applyBorder="1" applyAlignment="1">
      <alignment horizontal="center" vertical="center"/>
    </xf>
    <xf numFmtId="0" fontId="0" fillId="0" borderId="78" xfId="0" applyBorder="1" applyAlignment="1">
      <alignment horizontal="center" vertical="center"/>
    </xf>
    <xf numFmtId="0" fontId="0" fillId="0" borderId="79" xfId="0" applyBorder="1" applyAlignment="1">
      <alignment horizontal="center" vertical="center"/>
    </xf>
    <xf numFmtId="0" fontId="44" fillId="0" borderId="0" xfId="0" applyFont="1" applyAlignment="1">
      <alignment vertical="center"/>
    </xf>
    <xf numFmtId="0" fontId="0" fillId="0" borderId="0" xfId="0" applyAlignment="1">
      <alignment vertical="center"/>
    </xf>
    <xf numFmtId="0" fontId="39" fillId="0" borderId="62" xfId="0" applyFont="1" applyBorder="1" applyAlignment="1">
      <alignment horizontal="center" vertical="center"/>
    </xf>
    <xf numFmtId="0" fontId="39" fillId="0" borderId="62" xfId="0" applyFont="1" applyBorder="1" applyAlignment="1">
      <alignment vertical="center"/>
    </xf>
    <xf numFmtId="0" fontId="39" fillId="0" borderId="0" xfId="0" applyFont="1" applyBorder="1" applyAlignment="1">
      <alignment vertical="center"/>
    </xf>
    <xf numFmtId="6" fontId="39" fillId="0" borderId="81" xfId="0" applyNumberFormat="1" applyFont="1" applyBorder="1" applyAlignment="1">
      <alignment vertical="center"/>
    </xf>
    <xf numFmtId="6" fontId="39" fillId="0" borderId="82" xfId="0" applyNumberFormat="1" applyFont="1" applyBorder="1" applyAlignment="1">
      <alignment vertical="center"/>
    </xf>
    <xf numFmtId="0" fontId="39" fillId="0" borderId="67" xfId="0" applyFont="1" applyBorder="1" applyAlignment="1">
      <alignment horizontal="right" vertical="center"/>
    </xf>
    <xf numFmtId="0" fontId="39" fillId="0" borderId="0" xfId="0" applyFont="1" applyBorder="1" applyAlignment="1">
      <alignment horizontal="center" vertical="center"/>
    </xf>
    <xf numFmtId="0" fontId="39" fillId="0" borderId="53" xfId="0" applyFont="1" applyBorder="1" applyAlignment="1">
      <alignment horizontal="center" vertical="center"/>
    </xf>
    <xf numFmtId="0" fontId="39" fillId="0" borderId="0" xfId="0" applyFont="1" applyBorder="1" applyAlignment="1">
      <alignment horizontal="left" vertical="center" indent="2"/>
    </xf>
    <xf numFmtId="6" fontId="39" fillId="0" borderId="0" xfId="0" applyNumberFormat="1" applyFont="1" applyBorder="1" applyAlignment="1">
      <alignment vertical="center"/>
    </xf>
    <xf numFmtId="6" fontId="39" fillId="0" borderId="53" xfId="0" applyNumberFormat="1" applyFont="1" applyBorder="1" applyAlignment="1">
      <alignment vertical="center"/>
    </xf>
    <xf numFmtId="0" fontId="45" fillId="0" borderId="67" xfId="0" applyFont="1" applyBorder="1" applyAlignment="1">
      <alignment horizontal="right" vertical="center"/>
    </xf>
    <xf numFmtId="6" fontId="39" fillId="0" borderId="78" xfId="0" applyNumberFormat="1" applyFont="1" applyBorder="1" applyAlignment="1">
      <alignment vertical="center"/>
    </xf>
    <xf numFmtId="0" fontId="6" fillId="0" borderId="0" xfId="0" applyFont="1" applyBorder="1" applyAlignment="1">
      <alignment horizontal="left" vertical="center" indent="1"/>
    </xf>
    <xf numFmtId="0" fontId="6" fillId="0" borderId="0" xfId="0" applyFont="1" applyBorder="1" applyAlignment="1">
      <alignment horizontal="center" vertical="center"/>
    </xf>
    <xf numFmtId="164" fontId="8" fillId="0" borderId="53" xfId="28" applyNumberFormat="1" applyFont="1" applyBorder="1" applyAlignment="1">
      <alignment vertical="center"/>
    </xf>
    <xf numFmtId="164" fontId="7" fillId="0" borderId="67" xfId="28" applyNumberFormat="1" applyFont="1" applyBorder="1" applyAlignment="1">
      <alignment vertical="center"/>
    </xf>
    <xf numFmtId="0" fontId="8" fillId="0" borderId="0" xfId="0" applyFont="1" applyBorder="1" applyAlignment="1">
      <alignment horizontal="left" vertical="center" indent="1"/>
    </xf>
    <xf numFmtId="164" fontId="8" fillId="0" borderId="83" xfId="28" applyNumberFormat="1" applyFont="1" applyBorder="1" applyAlignment="1">
      <alignment vertical="center"/>
    </xf>
    <xf numFmtId="43" fontId="8" fillId="0" borderId="83" xfId="28" applyNumberFormat="1" applyFont="1" applyBorder="1" applyAlignment="1">
      <alignment vertical="center"/>
    </xf>
    <xf numFmtId="164" fontId="8" fillId="0" borderId="84" xfId="28" applyNumberFormat="1" applyFont="1" applyBorder="1" applyAlignment="1">
      <alignment vertical="center"/>
    </xf>
    <xf numFmtId="9" fontId="8" fillId="0" borderId="84" xfId="37" applyFont="1" applyBorder="1" applyAlignment="1">
      <alignment vertical="center"/>
    </xf>
    <xf numFmtId="43" fontId="8" fillId="0" borderId="84" xfId="28" applyNumberFormat="1" applyFont="1" applyBorder="1" applyAlignment="1">
      <alignment vertical="center"/>
    </xf>
    <xf numFmtId="0" fontId="8" fillId="0" borderId="53" xfId="0" applyFont="1" applyBorder="1" applyAlignment="1">
      <alignment vertical="center"/>
    </xf>
    <xf numFmtId="164" fontId="6" fillId="4" borderId="78" xfId="28" applyNumberFormat="1" applyFont="1" applyFill="1" applyBorder="1" applyAlignment="1">
      <alignment vertical="center"/>
    </xf>
    <xf numFmtId="164" fontId="6" fillId="0" borderId="81" xfId="28" applyNumberFormat="1" applyFont="1" applyBorder="1" applyAlignment="1">
      <alignment vertical="center"/>
    </xf>
    <xf numFmtId="43" fontId="6" fillId="4" borderId="78" xfId="28" applyNumberFormat="1" applyFont="1" applyFill="1" applyBorder="1" applyAlignment="1">
      <alignment vertical="center"/>
    </xf>
    <xf numFmtId="0" fontId="26" fillId="0" borderId="53" xfId="0" applyFont="1" applyBorder="1" applyAlignment="1">
      <alignment vertical="center"/>
    </xf>
    <xf numFmtId="0" fontId="0" fillId="0" borderId="67" xfId="0" applyBorder="1" applyAlignment="1">
      <alignment vertical="center"/>
    </xf>
    <xf numFmtId="0" fontId="46" fillId="0" borderId="0" xfId="0" applyFont="1" applyBorder="1" applyAlignment="1">
      <alignment vertical="center"/>
    </xf>
    <xf numFmtId="164" fontId="6" fillId="0" borderId="53" xfId="28" applyNumberFormat="1" applyFont="1" applyBorder="1" applyAlignment="1">
      <alignment vertical="center"/>
    </xf>
    <xf numFmtId="0" fontId="39" fillId="0" borderId="85" xfId="0" applyFont="1" applyBorder="1" applyAlignment="1">
      <alignment horizontal="center" vertical="center"/>
    </xf>
    <xf numFmtId="0" fontId="41" fillId="0" borderId="85" xfId="0" applyFont="1" applyBorder="1" applyAlignment="1">
      <alignment horizontal="left" vertical="center" indent="1"/>
    </xf>
    <xf numFmtId="0" fontId="41" fillId="0" borderId="81" xfId="0" applyFont="1" applyBorder="1" applyAlignment="1">
      <alignment vertical="center"/>
    </xf>
    <xf numFmtId="0" fontId="46" fillId="0" borderId="81" xfId="0" applyFont="1" applyBorder="1" applyAlignment="1">
      <alignment vertical="center"/>
    </xf>
    <xf numFmtId="164" fontId="6" fillId="0" borderId="82" xfId="28" applyNumberFormat="1" applyFont="1" applyBorder="1" applyAlignment="1">
      <alignment vertical="center"/>
    </xf>
    <xf numFmtId="0" fontId="39" fillId="0" borderId="86" xfId="0" applyFont="1" applyBorder="1" applyAlignment="1">
      <alignment horizontal="right" vertical="center"/>
    </xf>
    <xf numFmtId="0" fontId="39" fillId="0" borderId="81" xfId="0" applyFont="1" applyBorder="1" applyAlignment="1">
      <alignment horizontal="center" vertical="center"/>
    </xf>
    <xf numFmtId="0" fontId="39" fillId="0" borderId="82" xfId="0" applyFont="1" applyBorder="1" applyAlignment="1">
      <alignment horizontal="center" vertical="center"/>
    </xf>
    <xf numFmtId="0" fontId="45" fillId="0" borderId="62" xfId="0" applyFont="1" applyBorder="1" applyAlignment="1">
      <alignment horizontal="right" vertical="center"/>
    </xf>
    <xf numFmtId="0" fontId="39" fillId="0" borderId="87" xfId="0" applyFont="1" applyBorder="1" applyAlignment="1">
      <alignment horizontal="center" vertical="center"/>
    </xf>
    <xf numFmtId="0" fontId="39" fillId="0" borderId="87" xfId="0" applyFont="1" applyBorder="1" applyAlignment="1">
      <alignment vertical="center"/>
    </xf>
    <xf numFmtId="0" fontId="46" fillId="0" borderId="88" xfId="0" applyFont="1" applyBorder="1" applyAlignment="1">
      <alignment vertical="center"/>
    </xf>
    <xf numFmtId="164" fontId="6" fillId="0" borderId="89" xfId="28" applyNumberFormat="1" applyFont="1" applyBorder="1" applyAlignment="1">
      <alignment vertical="center"/>
    </xf>
    <xf numFmtId="0" fontId="39" fillId="0" borderId="90" xfId="0" applyFont="1" applyBorder="1" applyAlignment="1">
      <alignment horizontal="right" vertical="center"/>
    </xf>
    <xf numFmtId="0" fontId="39" fillId="0" borderId="88" xfId="0" applyFont="1" applyBorder="1" applyAlignment="1">
      <alignment horizontal="center" vertical="center"/>
    </xf>
    <xf numFmtId="0" fontId="39" fillId="0" borderId="89" xfId="0" applyFont="1" applyBorder="1" applyAlignment="1">
      <alignment horizontal="center" vertical="center"/>
    </xf>
    <xf numFmtId="0" fontId="47" fillId="0" borderId="62" xfId="0" applyFont="1" applyBorder="1" applyAlignment="1">
      <alignment horizontal="left" vertical="center" indent="1"/>
    </xf>
    <xf numFmtId="0" fontId="47" fillId="0" borderId="0" xfId="0" applyFont="1" applyBorder="1" applyAlignment="1">
      <alignment vertical="center"/>
    </xf>
    <xf numFmtId="0" fontId="46" fillId="0" borderId="0" xfId="0" applyFont="1" applyBorder="1" applyAlignment="1">
      <alignment horizontal="left" vertical="center"/>
    </xf>
    <xf numFmtId="6" fontId="31" fillId="4" borderId="89" xfId="0" applyNumberFormat="1" applyFont="1" applyFill="1" applyBorder="1" applyAlignment="1">
      <alignment horizontal="center" vertical="center"/>
    </xf>
    <xf numFmtId="0" fontId="39" fillId="0" borderId="2" xfId="0" applyFont="1" applyBorder="1" applyAlignment="1">
      <alignment horizontal="left" vertical="center"/>
    </xf>
    <xf numFmtId="0" fontId="0" fillId="0" borderId="0" xfId="0" applyAlignment="1">
      <alignment horizontal="left" vertical="center"/>
    </xf>
    <xf numFmtId="0" fontId="0" fillId="0" borderId="53" xfId="0" applyBorder="1" applyAlignment="1">
      <alignment horizontal="left" vertical="center"/>
    </xf>
    <xf numFmtId="0" fontId="45" fillId="0" borderId="62" xfId="0" applyFont="1" applyBorder="1" applyAlignment="1">
      <alignment vertical="center"/>
    </xf>
    <xf numFmtId="0" fontId="39" fillId="0" borderId="0" xfId="0" applyFont="1" applyBorder="1" applyAlignment="1">
      <alignment horizontal="left" vertical="center" indent="1"/>
    </xf>
    <xf numFmtId="0" fontId="39" fillId="0" borderId="81" xfId="0" applyFont="1" applyBorder="1" applyAlignment="1">
      <alignment vertical="center"/>
    </xf>
    <xf numFmtId="0" fontId="39" fillId="0" borderId="0" xfId="0" applyFont="1" applyBorder="1" applyAlignment="1">
      <alignment horizontal="left" vertical="center"/>
    </xf>
    <xf numFmtId="0" fontId="39" fillId="0" borderId="0" xfId="0" applyFont="1" applyFill="1" applyBorder="1" applyAlignment="1">
      <alignment horizontal="center" vertical="center"/>
    </xf>
    <xf numFmtId="0" fontId="39" fillId="4" borderId="53" xfId="0" applyFont="1" applyFill="1" applyBorder="1" applyAlignment="1">
      <alignment horizontal="center" vertical="center"/>
    </xf>
    <xf numFmtId="0" fontId="39" fillId="4" borderId="79" xfId="0" applyFont="1" applyFill="1" applyBorder="1" applyAlignment="1">
      <alignment horizontal="center" vertical="center"/>
    </xf>
    <xf numFmtId="0" fontId="39" fillId="0" borderId="0" xfId="0" applyFont="1" applyBorder="1" applyAlignment="1">
      <alignment horizontal="center" vertical="center"/>
    </xf>
    <xf numFmtId="0" fontId="0" fillId="0" borderId="53" xfId="0" applyBorder="1" applyAlignment="1">
      <alignment horizontal="center" vertical="center"/>
    </xf>
    <xf numFmtId="0" fontId="39" fillId="0" borderId="88" xfId="0" applyFont="1" applyBorder="1" applyAlignment="1">
      <alignment horizontal="left" vertical="center"/>
    </xf>
    <xf numFmtId="0" fontId="39" fillId="0" borderId="88" xfId="0" applyFont="1" applyBorder="1" applyAlignment="1">
      <alignment vertical="center"/>
    </xf>
    <xf numFmtId="0" fontId="39" fillId="0" borderId="88" xfId="0" applyFont="1" applyFill="1" applyBorder="1" applyAlignment="1">
      <alignment horizontal="center" vertical="center"/>
    </xf>
    <xf numFmtId="0" fontId="39" fillId="4" borderId="89" xfId="0" applyFont="1" applyFill="1" applyBorder="1" applyAlignment="1">
      <alignment horizontal="center" vertical="center"/>
    </xf>
    <xf numFmtId="0" fontId="48" fillId="0" borderId="62" xfId="0" applyFont="1" applyBorder="1" applyAlignment="1">
      <alignment horizontal="left" vertical="center" indent="1"/>
    </xf>
    <xf numFmtId="0" fontId="48" fillId="0" borderId="0" xfId="0" applyFont="1" applyBorder="1" applyAlignment="1">
      <alignment vertical="center"/>
    </xf>
    <xf numFmtId="0" fontId="46" fillId="0" borderId="67" xfId="0" applyFont="1" applyBorder="1" applyAlignment="1">
      <alignment horizontal="left" vertical="center"/>
    </xf>
    <xf numFmtId="0" fontId="48" fillId="0" borderId="85" xfId="0" applyFont="1" applyBorder="1" applyAlignment="1">
      <alignment horizontal="left" vertical="center" indent="1"/>
    </xf>
    <xf numFmtId="0" fontId="48" fillId="0" borderId="81" xfId="0" applyFont="1" applyBorder="1" applyAlignment="1">
      <alignment vertical="center"/>
    </xf>
    <xf numFmtId="0" fontId="39" fillId="0" borderId="62" xfId="0" applyFont="1" applyFill="1" applyBorder="1" applyAlignment="1">
      <alignment vertical="center"/>
    </xf>
    <xf numFmtId="6" fontId="31" fillId="4" borderId="88" xfId="0" applyNumberFormat="1" applyFont="1" applyFill="1" applyBorder="1" applyAlignment="1">
      <alignment vertical="center"/>
    </xf>
    <xf numFmtId="6" fontId="46" fillId="0" borderId="0" xfId="0" applyNumberFormat="1" applyFont="1" applyBorder="1" applyAlignment="1">
      <alignment vertical="center"/>
    </xf>
    <xf numFmtId="6" fontId="31" fillId="4" borderId="78" xfId="0" applyNumberFormat="1" applyFont="1" applyFill="1" applyBorder="1" applyAlignment="1">
      <alignment horizontal="center" vertical="center"/>
    </xf>
    <xf numFmtId="6" fontId="31" fillId="0" borderId="82" xfId="0" applyNumberFormat="1" applyFont="1" applyFill="1" applyBorder="1" applyAlignment="1">
      <alignment horizontal="center" vertical="center"/>
    </xf>
    <xf numFmtId="6" fontId="31" fillId="4" borderId="88" xfId="0" applyNumberFormat="1" applyFont="1" applyFill="1" applyBorder="1" applyAlignment="1">
      <alignment horizontal="center" vertical="center"/>
    </xf>
    <xf numFmtId="6" fontId="31" fillId="0" borderId="53" xfId="0" applyNumberFormat="1" applyFont="1" applyFill="1" applyBorder="1" applyAlignment="1">
      <alignment horizontal="center" vertical="center"/>
    </xf>
    <xf numFmtId="6" fontId="31" fillId="0" borderId="89" xfId="0" applyNumberFormat="1" applyFont="1" applyFill="1" applyBorder="1" applyAlignment="1">
      <alignment horizontal="center" vertical="center"/>
    </xf>
    <xf numFmtId="6" fontId="39" fillId="0" borderId="79" xfId="0" applyNumberFormat="1" applyFont="1" applyBorder="1" applyAlignment="1">
      <alignment vertical="center"/>
    </xf>
    <xf numFmtId="0" fontId="39" fillId="0" borderId="80" xfId="0" applyFont="1" applyBorder="1" applyAlignment="1">
      <alignment horizontal="right" vertical="center"/>
    </xf>
    <xf numFmtId="0" fontId="39" fillId="0" borderId="78" xfId="0" applyFont="1" applyBorder="1" applyAlignment="1">
      <alignment horizontal="left" vertical="center"/>
    </xf>
    <xf numFmtId="0" fontId="39" fillId="0" borderId="78" xfId="0" applyFont="1" applyBorder="1" applyAlignment="1">
      <alignment horizontal="center" vertical="center"/>
    </xf>
    <xf numFmtId="0" fontId="39" fillId="0" borderId="79" xfId="0" applyFont="1" applyBorder="1" applyAlignment="1">
      <alignment horizontal="center" vertical="center"/>
    </xf>
    <xf numFmtId="0" fontId="39" fillId="0" borderId="0" xfId="0" applyFont="1" applyAlignment="1">
      <alignment horizontal="center"/>
    </xf>
    <xf numFmtId="0" fontId="39" fillId="0" borderId="0" xfId="0" applyFont="1"/>
    <xf numFmtId="0" fontId="44" fillId="0" borderId="0" xfId="0" applyFont="1"/>
    <xf numFmtId="0" fontId="49" fillId="0" borderId="0" xfId="17" applyFont="1"/>
    <xf numFmtId="0" fontId="50" fillId="0" borderId="0" xfId="17" applyFont="1" applyFill="1"/>
    <xf numFmtId="0" fontId="49" fillId="0" borderId="0" xfId="17" applyFont="1" applyFill="1"/>
    <xf numFmtId="0" fontId="49" fillId="4" borderId="20" xfId="17" applyFont="1" applyFill="1" applyBorder="1"/>
    <xf numFmtId="0" fontId="51" fillId="4" borderId="91" xfId="17" applyFont="1" applyFill="1" applyBorder="1" applyAlignment="1">
      <alignment horizontal="left"/>
    </xf>
    <xf numFmtId="0" fontId="51" fillId="4" borderId="92" xfId="17" applyFont="1" applyFill="1" applyBorder="1" applyAlignment="1">
      <alignment horizontal="left"/>
    </xf>
    <xf numFmtId="0" fontId="52" fillId="0" borderId="27" xfId="17" applyFont="1" applyBorder="1" applyAlignment="1">
      <alignment horizontal="center" vertical="center"/>
    </xf>
    <xf numFmtId="0" fontId="53" fillId="0" borderId="93" xfId="17" applyFont="1" applyBorder="1" applyAlignment="1">
      <alignment horizontal="center" vertical="center"/>
    </xf>
    <xf numFmtId="0" fontId="54" fillId="0" borderId="94" xfId="17" applyFont="1" applyBorder="1" applyAlignment="1">
      <alignment horizontal="center" vertical="center"/>
    </xf>
    <xf numFmtId="0" fontId="49" fillId="0" borderId="24" xfId="17" applyFont="1" applyBorder="1" applyAlignment="1">
      <alignment vertical="center"/>
    </xf>
    <xf numFmtId="0" fontId="6" fillId="0" borderId="0" xfId="17" applyFont="1" applyBorder="1" applyAlignment="1">
      <alignment horizontal="center" vertical="center"/>
    </xf>
    <xf numFmtId="0" fontId="49" fillId="4" borderId="95" xfId="17" applyFont="1" applyFill="1" applyBorder="1"/>
    <xf numFmtId="0" fontId="51" fillId="4" borderId="96" xfId="17" applyFont="1" applyFill="1" applyBorder="1" applyAlignment="1">
      <alignment horizontal="left"/>
    </xf>
    <xf numFmtId="0" fontId="51" fillId="4" borderId="68" xfId="17" applyFont="1" applyFill="1" applyBorder="1" applyAlignment="1">
      <alignment horizontal="left"/>
    </xf>
    <xf numFmtId="0" fontId="51" fillId="0" borderId="12" xfId="17" applyFont="1" applyBorder="1" applyAlignment="1">
      <alignment horizontal="center" vertical="center"/>
    </xf>
    <xf numFmtId="0" fontId="55" fillId="0" borderId="72" xfId="17" applyFont="1" applyBorder="1" applyAlignment="1">
      <alignment horizontal="center" vertical="center"/>
    </xf>
    <xf numFmtId="0" fontId="56" fillId="0" borderId="97" xfId="17" applyFont="1" applyBorder="1" applyAlignment="1">
      <alignment horizontal="center" vertical="center"/>
    </xf>
    <xf numFmtId="0" fontId="57" fillId="0" borderId="98" xfId="17" applyFont="1" applyBorder="1" applyAlignment="1">
      <alignment horizontal="center" vertical="center"/>
    </xf>
    <xf numFmtId="0" fontId="49" fillId="0" borderId="97" xfId="17" applyFont="1" applyBorder="1" applyAlignment="1">
      <alignment vertical="center"/>
    </xf>
    <xf numFmtId="0" fontId="49" fillId="0" borderId="73" xfId="17" applyFont="1" applyBorder="1" applyAlignment="1">
      <alignment vertical="center"/>
    </xf>
    <xf numFmtId="0" fontId="58" fillId="0" borderId="99" xfId="17" applyFont="1" applyBorder="1" applyAlignment="1">
      <alignment horizontal="center" vertical="center" textRotation="90"/>
    </xf>
    <xf numFmtId="0" fontId="58" fillId="0" borderId="100" xfId="17" quotePrefix="1" applyFont="1" applyBorder="1" applyAlignment="1">
      <alignment horizontal="center"/>
    </xf>
    <xf numFmtId="0" fontId="56" fillId="0" borderId="94" xfId="17" applyFont="1" applyBorder="1" applyAlignment="1">
      <alignment horizontal="left"/>
    </xf>
    <xf numFmtId="0" fontId="49" fillId="0" borderId="101" xfId="17" applyFont="1" applyBorder="1" applyAlignment="1">
      <alignment horizontal="center" vertical="center"/>
    </xf>
    <xf numFmtId="5" fontId="56" fillId="4" borderId="102" xfId="17" applyNumberFormat="1" applyFont="1" applyFill="1" applyBorder="1" applyAlignment="1">
      <alignment horizontal="center" vertical="center"/>
    </xf>
    <xf numFmtId="0" fontId="49" fillId="0" borderId="103" xfId="17" applyFont="1" applyBorder="1" applyAlignment="1">
      <alignment horizontal="center" vertical="center"/>
    </xf>
    <xf numFmtId="5" fontId="56" fillId="4" borderId="93" xfId="17" applyNumberFormat="1" applyFont="1" applyFill="1" applyBorder="1" applyAlignment="1">
      <alignment horizontal="center" vertical="center"/>
    </xf>
    <xf numFmtId="0" fontId="49" fillId="0" borderId="27" xfId="17" applyFont="1" applyBorder="1" applyAlignment="1">
      <alignment horizontal="center" vertical="center"/>
    </xf>
    <xf numFmtId="5" fontId="56" fillId="4" borderId="104" xfId="17" applyNumberFormat="1" applyFont="1" applyFill="1" applyBorder="1" applyAlignment="1">
      <alignment horizontal="center" vertical="center"/>
    </xf>
    <xf numFmtId="0" fontId="8" fillId="0" borderId="0" xfId="17" applyBorder="1" applyAlignment="1">
      <alignment horizontal="left" vertical="center" indent="1"/>
    </xf>
    <xf numFmtId="5" fontId="8" fillId="4" borderId="34" xfId="17" applyNumberFormat="1" applyFont="1" applyFill="1" applyBorder="1" applyAlignment="1">
      <alignment horizontal="center" vertical="center"/>
    </xf>
    <xf numFmtId="0" fontId="8" fillId="0" borderId="0" xfId="17" applyFont="1"/>
    <xf numFmtId="0" fontId="58" fillId="0" borderId="105" xfId="17" applyFont="1" applyBorder="1" applyAlignment="1">
      <alignment horizontal="center" vertical="center" textRotation="90"/>
    </xf>
    <xf numFmtId="0" fontId="58" fillId="0" borderId="106" xfId="17" applyFont="1" applyBorder="1" applyAlignment="1">
      <alignment horizontal="center"/>
    </xf>
    <xf numFmtId="0" fontId="59" fillId="0" borderId="0" xfId="17" applyFont="1" applyBorder="1" applyAlignment="1">
      <alignment horizontal="left" vertical="center" indent="1"/>
    </xf>
    <xf numFmtId="0" fontId="49" fillId="0" borderId="33" xfId="17" applyFont="1" applyFill="1" applyBorder="1" applyAlignment="1">
      <alignment horizontal="right" vertical="center"/>
    </xf>
    <xf numFmtId="5" fontId="49" fillId="0" borderId="34" xfId="17" applyNumberFormat="1" applyFont="1" applyFill="1" applyBorder="1" applyAlignment="1">
      <alignment horizontal="left" vertical="center"/>
    </xf>
    <xf numFmtId="0" fontId="49" fillId="0" borderId="107" xfId="17" applyFont="1" applyFill="1" applyBorder="1" applyAlignment="1">
      <alignment horizontal="right" vertical="center"/>
    </xf>
    <xf numFmtId="5" fontId="49" fillId="0" borderId="49" xfId="17" applyNumberFormat="1" applyFont="1" applyFill="1" applyBorder="1" applyAlignment="1">
      <alignment horizontal="left" vertical="center"/>
    </xf>
    <xf numFmtId="0" fontId="49" fillId="0" borderId="10" xfId="17" applyFont="1" applyFill="1" applyBorder="1" applyAlignment="1">
      <alignment horizontal="left" vertical="center" indent="2"/>
    </xf>
    <xf numFmtId="5" fontId="49" fillId="0" borderId="108" xfId="17" applyNumberFormat="1" applyFont="1" applyFill="1" applyBorder="1" applyAlignment="1">
      <alignment horizontal="left" vertical="center"/>
    </xf>
    <xf numFmtId="5" fontId="8" fillId="4" borderId="108" xfId="17" applyNumberFormat="1" applyFont="1" applyFill="1" applyBorder="1" applyAlignment="1">
      <alignment horizontal="center" vertical="center"/>
    </xf>
    <xf numFmtId="5" fontId="8" fillId="4" borderId="0" xfId="17" applyNumberFormat="1" applyFont="1" applyFill="1" applyBorder="1" applyAlignment="1">
      <alignment horizontal="left" vertical="center"/>
    </xf>
    <xf numFmtId="0" fontId="56" fillId="0" borderId="109" xfId="17" applyFont="1" applyBorder="1" applyAlignment="1">
      <alignment horizontal="left" vertical="center" indent="1"/>
    </xf>
    <xf numFmtId="0" fontId="49" fillId="0" borderId="110" xfId="17" applyFont="1" applyFill="1" applyBorder="1" applyAlignment="1">
      <alignment horizontal="right" vertical="center"/>
    </xf>
    <xf numFmtId="5" fontId="49" fillId="0" borderId="111" xfId="17" applyNumberFormat="1" applyFont="1" applyFill="1" applyBorder="1" applyAlignment="1">
      <alignment horizontal="left" vertical="center"/>
    </xf>
    <xf numFmtId="0" fontId="49" fillId="0" borderId="112" xfId="17" applyFont="1" applyFill="1" applyBorder="1" applyAlignment="1">
      <alignment horizontal="right" vertical="center"/>
    </xf>
    <xf numFmtId="5" fontId="49" fillId="0" borderId="51" xfId="17" applyNumberFormat="1" applyFont="1" applyFill="1" applyBorder="1" applyAlignment="1">
      <alignment horizontal="left" vertical="center"/>
    </xf>
    <xf numFmtId="0" fontId="49" fillId="0" borderId="84" xfId="17" applyFont="1" applyFill="1" applyBorder="1" applyAlignment="1">
      <alignment horizontal="left" vertical="center" indent="2"/>
    </xf>
    <xf numFmtId="5" fontId="49" fillId="0" borderId="113" xfId="17" applyNumberFormat="1" applyFont="1" applyFill="1" applyBorder="1" applyAlignment="1">
      <alignment horizontal="left" vertical="center"/>
    </xf>
    <xf numFmtId="0" fontId="58" fillId="0" borderId="0" xfId="17" applyFont="1" applyBorder="1" applyAlignment="1">
      <alignment horizontal="left" vertical="center"/>
    </xf>
    <xf numFmtId="0" fontId="60" fillId="0" borderId="33" xfId="17" applyFont="1" applyBorder="1" applyAlignment="1">
      <alignment horizontal="center" vertical="center"/>
    </xf>
    <xf numFmtId="5" fontId="58" fillId="4" borderId="67" xfId="17" applyNumberFormat="1" applyFont="1" applyFill="1" applyBorder="1" applyAlignment="1">
      <alignment horizontal="center" vertical="center"/>
    </xf>
    <xf numFmtId="0" fontId="49" fillId="0" borderId="107" xfId="17" applyFont="1" applyBorder="1" applyAlignment="1">
      <alignment horizontal="center" vertical="center"/>
    </xf>
    <xf numFmtId="5" fontId="58" fillId="4" borderId="53" xfId="17" applyNumberFormat="1" applyFont="1" applyFill="1" applyBorder="1" applyAlignment="1">
      <alignment horizontal="center" vertical="center"/>
    </xf>
    <xf numFmtId="0" fontId="49" fillId="0" borderId="10" xfId="17" applyFont="1" applyBorder="1" applyAlignment="1">
      <alignment horizontal="center" vertical="center"/>
    </xf>
    <xf numFmtId="5" fontId="58" fillId="4" borderId="29" xfId="17" applyNumberFormat="1" applyFont="1" applyFill="1" applyBorder="1" applyAlignment="1">
      <alignment horizontal="center" vertical="center"/>
    </xf>
    <xf numFmtId="0" fontId="8" fillId="0" borderId="0" xfId="17" applyFont="1" applyBorder="1" applyAlignment="1">
      <alignment horizontal="left" vertical="center" indent="1"/>
    </xf>
    <xf numFmtId="0" fontId="49" fillId="0" borderId="26" xfId="17" applyFont="1" applyBorder="1" applyAlignment="1">
      <alignment horizontal="center" vertical="center"/>
    </xf>
    <xf numFmtId="5" fontId="58" fillId="4" borderId="36" xfId="17" applyNumberFormat="1" applyFont="1" applyFill="1" applyBorder="1" applyAlignment="1">
      <alignment horizontal="center" vertical="center"/>
    </xf>
    <xf numFmtId="0" fontId="49" fillId="0" borderId="114" xfId="17" applyFont="1" applyBorder="1" applyAlignment="1">
      <alignment horizontal="center" vertical="center"/>
    </xf>
    <xf numFmtId="5" fontId="58" fillId="4" borderId="28" xfId="17" applyNumberFormat="1" applyFont="1" applyFill="1" applyBorder="1" applyAlignment="1">
      <alignment horizontal="center" vertical="center"/>
    </xf>
    <xf numFmtId="0" fontId="49" fillId="0" borderId="5" xfId="17" applyFont="1" applyBorder="1" applyAlignment="1">
      <alignment horizontal="center" vertical="center"/>
    </xf>
    <xf numFmtId="5" fontId="58" fillId="4" borderId="115" xfId="17" applyNumberFormat="1" applyFont="1" applyFill="1" applyBorder="1" applyAlignment="1">
      <alignment horizontal="center" vertical="center"/>
    </xf>
    <xf numFmtId="0" fontId="58" fillId="0" borderId="0" xfId="17" applyFont="1" applyBorder="1" applyAlignment="1">
      <alignment horizontal="left" vertical="center" indent="1"/>
    </xf>
    <xf numFmtId="0" fontId="49" fillId="0" borderId="62" xfId="17" applyFont="1" applyFill="1" applyBorder="1" applyAlignment="1">
      <alignment horizontal="right" vertical="center"/>
    </xf>
    <xf numFmtId="5" fontId="49" fillId="0" borderId="67" xfId="17" applyNumberFormat="1" applyFont="1" applyFill="1" applyBorder="1" applyAlignment="1">
      <alignment horizontal="center" vertical="center"/>
    </xf>
    <xf numFmtId="0" fontId="49" fillId="0" borderId="2" xfId="17" applyFont="1" applyFill="1" applyBorder="1" applyAlignment="1">
      <alignment horizontal="right" vertical="center"/>
    </xf>
    <xf numFmtId="5" fontId="49" fillId="0" borderId="51" xfId="17" applyNumberFormat="1" applyFont="1" applyFill="1" applyBorder="1" applyAlignment="1">
      <alignment horizontal="center" vertical="center"/>
    </xf>
    <xf numFmtId="0" fontId="49" fillId="0" borderId="0" xfId="17" applyFont="1" applyFill="1" applyBorder="1" applyAlignment="1">
      <alignment horizontal="center" vertical="center"/>
    </xf>
    <xf numFmtId="5" fontId="49" fillId="0" borderId="29" xfId="17" applyNumberFormat="1" applyFont="1" applyFill="1" applyBorder="1" applyAlignment="1">
      <alignment horizontal="center" vertical="center"/>
    </xf>
    <xf numFmtId="0" fontId="49" fillId="0" borderId="116" xfId="17" applyFont="1" applyBorder="1"/>
    <xf numFmtId="0" fontId="58" fillId="0" borderId="117" xfId="17" quotePrefix="1" applyFont="1" applyBorder="1" applyAlignment="1">
      <alignment horizontal="center" vertical="center"/>
    </xf>
    <xf numFmtId="0" fontId="58" fillId="0" borderId="81" xfId="17" applyFont="1" applyBorder="1" applyAlignment="1">
      <alignment horizontal="left" vertical="center"/>
    </xf>
    <xf numFmtId="0" fontId="49" fillId="0" borderId="118" xfId="17" applyFont="1" applyBorder="1" applyAlignment="1">
      <alignment horizontal="center" vertical="center"/>
    </xf>
    <xf numFmtId="37" fontId="58" fillId="4" borderId="119" xfId="17" applyNumberFormat="1" applyFont="1" applyFill="1" applyBorder="1" applyAlignment="1">
      <alignment horizontal="center" vertical="center"/>
    </xf>
    <xf numFmtId="0" fontId="49" fillId="0" borderId="120" xfId="17" applyFont="1" applyBorder="1" applyAlignment="1">
      <alignment horizontal="center" vertical="center"/>
    </xf>
    <xf numFmtId="37" fontId="58" fillId="4" borderId="121" xfId="17" applyNumberFormat="1" applyFont="1" applyFill="1" applyBorder="1" applyAlignment="1">
      <alignment horizontal="center" vertical="center"/>
    </xf>
    <xf numFmtId="0" fontId="49" fillId="0" borderId="83" xfId="17" applyFont="1" applyBorder="1" applyAlignment="1">
      <alignment horizontal="center" vertical="center"/>
    </xf>
    <xf numFmtId="37" fontId="58" fillId="4" borderId="122" xfId="17" applyNumberFormat="1" applyFont="1" applyFill="1" applyBorder="1" applyAlignment="1">
      <alignment horizontal="center" vertical="center"/>
    </xf>
    <xf numFmtId="0" fontId="58" fillId="0" borderId="123" xfId="17" applyFont="1" applyBorder="1" applyAlignment="1">
      <alignment horizontal="center" vertical="center"/>
    </xf>
    <xf numFmtId="0" fontId="58" fillId="0" borderId="109" xfId="17" applyFont="1" applyBorder="1" applyAlignment="1">
      <alignment horizontal="left" vertical="center"/>
    </xf>
    <xf numFmtId="0" fontId="49" fillId="0" borderId="87" xfId="17" applyFont="1" applyFill="1" applyBorder="1" applyAlignment="1">
      <alignment horizontal="right" vertical="center"/>
    </xf>
    <xf numFmtId="5" fontId="49" fillId="0" borderId="90" xfId="17" applyNumberFormat="1" applyFont="1" applyFill="1" applyBorder="1" applyAlignment="1">
      <alignment horizontal="center" vertical="center"/>
    </xf>
    <xf numFmtId="0" fontId="49" fillId="0" borderId="109" xfId="17" applyFont="1" applyFill="1" applyBorder="1" applyAlignment="1">
      <alignment horizontal="center" vertical="center"/>
    </xf>
    <xf numFmtId="5" fontId="57" fillId="0" borderId="89" xfId="17" applyNumberFormat="1" applyFont="1" applyFill="1" applyBorder="1" applyAlignment="1">
      <alignment horizontal="center" vertical="center"/>
    </xf>
    <xf numFmtId="0" fontId="49" fillId="0" borderId="88" xfId="17" applyFont="1" applyFill="1" applyBorder="1" applyAlignment="1">
      <alignment horizontal="right" vertical="center"/>
    </xf>
    <xf numFmtId="5" fontId="49" fillId="0" borderId="113" xfId="17" applyNumberFormat="1" applyFont="1" applyFill="1" applyBorder="1" applyAlignment="1">
      <alignment horizontal="center" vertical="center"/>
    </xf>
    <xf numFmtId="5" fontId="37" fillId="4" borderId="90" xfId="17" applyNumberFormat="1" applyFont="1" applyFill="1" applyBorder="1" applyAlignment="1">
      <alignment horizontal="center" vertical="center"/>
    </xf>
    <xf numFmtId="0" fontId="58" fillId="0" borderId="106" xfId="17" quotePrefix="1" applyFont="1" applyBorder="1" applyAlignment="1">
      <alignment horizontal="center" vertical="center"/>
    </xf>
    <xf numFmtId="0" fontId="49" fillId="0" borderId="33" xfId="17" applyFont="1" applyBorder="1" applyAlignment="1">
      <alignment horizontal="right" vertical="center"/>
    </xf>
    <xf numFmtId="5" fontId="56" fillId="4" borderId="34" xfId="17" applyNumberFormat="1" applyFont="1" applyFill="1" applyBorder="1" applyAlignment="1">
      <alignment horizontal="center" vertical="center"/>
    </xf>
    <xf numFmtId="5" fontId="49" fillId="7" borderId="10" xfId="17" applyNumberFormat="1" applyFont="1" applyFill="1" applyBorder="1" applyAlignment="1">
      <alignment horizontal="center" vertical="center"/>
    </xf>
    <xf numFmtId="5" fontId="49" fillId="7" borderId="121" xfId="17" applyNumberFormat="1" applyFont="1" applyFill="1" applyBorder="1" applyAlignment="1">
      <alignment horizontal="center" vertical="center"/>
    </xf>
    <xf numFmtId="0" fontId="49" fillId="0" borderId="10" xfId="17" applyFont="1" applyBorder="1" applyAlignment="1">
      <alignment horizontal="right" vertical="center"/>
    </xf>
    <xf numFmtId="5" fontId="56" fillId="4" borderId="108" xfId="17" applyNumberFormat="1" applyFont="1" applyFill="1" applyBorder="1" applyAlignment="1">
      <alignment horizontal="center" vertical="center"/>
    </xf>
    <xf numFmtId="0" fontId="49" fillId="7" borderId="5" xfId="17" applyFont="1" applyFill="1" applyBorder="1" applyAlignment="1">
      <alignment vertical="center"/>
    </xf>
    <xf numFmtId="5" fontId="49" fillId="7" borderId="28" xfId="17" applyNumberFormat="1" applyFont="1" applyFill="1" applyBorder="1" applyAlignment="1">
      <alignment horizontal="center" vertical="center"/>
    </xf>
    <xf numFmtId="0" fontId="49" fillId="0" borderId="10" xfId="17" applyFont="1" applyBorder="1" applyAlignment="1">
      <alignment horizontal="left" vertical="center" indent="2"/>
    </xf>
    <xf numFmtId="5" fontId="56" fillId="4" borderId="29" xfId="17" applyNumberFormat="1" applyFont="1" applyFill="1" applyBorder="1" applyAlignment="1">
      <alignment horizontal="center" vertical="center"/>
    </xf>
    <xf numFmtId="0" fontId="58" fillId="0" borderId="106" xfId="17" applyFont="1" applyBorder="1" applyAlignment="1">
      <alignment horizontal="center" vertical="center"/>
    </xf>
    <xf numFmtId="0" fontId="49" fillId="0" borderId="26" xfId="17" applyFont="1" applyBorder="1" applyAlignment="1">
      <alignment horizontal="right" vertical="center"/>
    </xf>
    <xf numFmtId="5" fontId="56" fillId="4" borderId="36" xfId="17" applyNumberFormat="1" applyFont="1" applyFill="1" applyBorder="1" applyAlignment="1">
      <alignment horizontal="center" vertical="center"/>
    </xf>
    <xf numFmtId="5" fontId="49" fillId="7" borderId="49" xfId="17" applyNumberFormat="1" applyFont="1" applyFill="1" applyBorder="1" applyAlignment="1">
      <alignment horizontal="center" vertical="center"/>
    </xf>
    <xf numFmtId="0" fontId="49" fillId="0" borderId="5" xfId="17" applyFont="1" applyBorder="1" applyAlignment="1">
      <alignment horizontal="right" vertical="center"/>
    </xf>
    <xf numFmtId="5" fontId="56" fillId="4" borderId="115" xfId="17" applyNumberFormat="1" applyFont="1" applyFill="1" applyBorder="1" applyAlignment="1">
      <alignment horizontal="center" vertical="center"/>
    </xf>
    <xf numFmtId="0" fontId="58" fillId="0" borderId="88" xfId="17" applyFont="1" applyBorder="1" applyAlignment="1">
      <alignment horizontal="left" vertical="center" indent="1"/>
    </xf>
    <xf numFmtId="0" fontId="49" fillId="0" borderId="110" xfId="17" applyFont="1" applyBorder="1" applyAlignment="1">
      <alignment horizontal="right" vertical="center"/>
    </xf>
    <xf numFmtId="5" fontId="56" fillId="4" borderId="111" xfId="17" applyNumberFormat="1" applyFont="1" applyFill="1" applyBorder="1" applyAlignment="1">
      <alignment horizontal="center" vertical="center"/>
    </xf>
    <xf numFmtId="0" fontId="49" fillId="7" borderId="84" xfId="17" applyFont="1" applyFill="1" applyBorder="1" applyAlignment="1">
      <alignment vertical="center"/>
    </xf>
    <xf numFmtId="5" fontId="49" fillId="7" borderId="51" xfId="17" applyNumberFormat="1" applyFont="1" applyFill="1" applyBorder="1" applyAlignment="1">
      <alignment horizontal="center" vertical="center"/>
    </xf>
    <xf numFmtId="0" fontId="49" fillId="0" borderId="84" xfId="17" applyFont="1" applyBorder="1" applyAlignment="1">
      <alignment horizontal="left" vertical="center" indent="2"/>
    </xf>
    <xf numFmtId="5" fontId="56" fillId="4" borderId="113" xfId="17" applyNumberFormat="1" applyFont="1" applyFill="1" applyBorder="1" applyAlignment="1">
      <alignment horizontal="center" vertical="center"/>
    </xf>
    <xf numFmtId="0" fontId="58" fillId="0" borderId="0" xfId="17" applyFont="1" applyFill="1" applyBorder="1" applyAlignment="1">
      <alignment horizontal="left" vertical="center"/>
    </xf>
    <xf numFmtId="0" fontId="60" fillId="0" borderId="33" xfId="17" applyFont="1" applyBorder="1" applyAlignment="1">
      <alignment horizontal="center" vertical="center"/>
    </xf>
    <xf numFmtId="0" fontId="60" fillId="0" borderId="34" xfId="17" applyFont="1" applyBorder="1" applyAlignment="1">
      <alignment horizontal="center" vertical="center"/>
    </xf>
    <xf numFmtId="0" fontId="60" fillId="0" borderId="10" xfId="17" applyFont="1" applyBorder="1" applyAlignment="1">
      <alignment horizontal="center" vertical="center"/>
    </xf>
    <xf numFmtId="0" fontId="60" fillId="0" borderId="108" xfId="17" applyFont="1" applyBorder="1" applyAlignment="1">
      <alignment horizontal="center" vertical="center"/>
    </xf>
    <xf numFmtId="0" fontId="58" fillId="0" borderId="123" xfId="17" applyFont="1" applyBorder="1" applyAlignment="1">
      <alignment horizontal="center"/>
    </xf>
    <xf numFmtId="0" fontId="61" fillId="0" borderId="88" xfId="17" applyFont="1" applyBorder="1" applyAlignment="1">
      <alignment horizontal="left" vertical="center"/>
    </xf>
    <xf numFmtId="0" fontId="49" fillId="0" borderId="87" xfId="17" applyFont="1" applyBorder="1" applyAlignment="1">
      <alignment horizontal="right" vertical="center"/>
    </xf>
    <xf numFmtId="0" fontId="49" fillId="0" borderId="111" xfId="17" applyFont="1" applyFill="1" applyBorder="1" applyAlignment="1">
      <alignment vertical="center"/>
    </xf>
    <xf numFmtId="0" fontId="49" fillId="7" borderId="112" xfId="17" applyFont="1" applyFill="1" applyBorder="1" applyAlignment="1">
      <alignment vertical="center"/>
    </xf>
    <xf numFmtId="5" fontId="60" fillId="0" borderId="113" xfId="17" applyNumberFormat="1" applyFont="1" applyFill="1" applyBorder="1" applyAlignment="1">
      <alignment horizontal="center" vertical="center"/>
    </xf>
    <xf numFmtId="0" fontId="49" fillId="0" borderId="62" xfId="17" applyFont="1" applyBorder="1" applyAlignment="1">
      <alignment horizontal="right" vertical="center"/>
    </xf>
    <xf numFmtId="5" fontId="56" fillId="4" borderId="67" xfId="17" applyNumberFormat="1" applyFont="1" applyFill="1" applyBorder="1" applyAlignment="1">
      <alignment horizontal="center" vertical="center"/>
    </xf>
    <xf numFmtId="5" fontId="58" fillId="0" borderId="0" xfId="17" applyNumberFormat="1" applyFont="1" applyFill="1" applyBorder="1" applyAlignment="1">
      <alignment horizontal="left" vertical="center" indent="1"/>
    </xf>
    <xf numFmtId="5" fontId="49" fillId="0" borderId="26" xfId="17" applyNumberFormat="1" applyFont="1" applyBorder="1" applyAlignment="1">
      <alignment horizontal="right" vertical="center"/>
    </xf>
    <xf numFmtId="5" fontId="58" fillId="0" borderId="5" xfId="17" applyNumberFormat="1" applyFont="1" applyFill="1" applyBorder="1" applyAlignment="1">
      <alignment horizontal="left" vertical="center" indent="1"/>
    </xf>
    <xf numFmtId="5" fontId="49" fillId="0" borderId="115" xfId="17" applyNumberFormat="1" applyFont="1" applyFill="1" applyBorder="1" applyAlignment="1">
      <alignment horizontal="center" vertical="center"/>
    </xf>
    <xf numFmtId="5" fontId="49" fillId="0" borderId="26" xfId="17" applyNumberFormat="1" applyFont="1" applyFill="1" applyBorder="1" applyAlignment="1">
      <alignment horizontal="right" vertical="center"/>
    </xf>
    <xf numFmtId="5" fontId="49" fillId="0" borderId="36" xfId="17" applyNumberFormat="1" applyFont="1" applyFill="1" applyBorder="1" applyAlignment="1">
      <alignment horizontal="center" vertical="center"/>
    </xf>
    <xf numFmtId="5" fontId="49" fillId="0" borderId="5" xfId="17" applyNumberFormat="1" applyFont="1" applyFill="1" applyBorder="1" applyAlignment="1">
      <alignment horizontal="center" vertical="center"/>
    </xf>
    <xf numFmtId="5" fontId="60" fillId="0" borderId="115" xfId="17" applyNumberFormat="1" applyFont="1" applyFill="1" applyBorder="1" applyAlignment="1">
      <alignment horizontal="center" vertical="center"/>
    </xf>
    <xf numFmtId="0" fontId="58" fillId="0" borderId="88" xfId="17" applyFont="1" applyBorder="1" applyAlignment="1">
      <alignment horizontal="left" vertical="center"/>
    </xf>
    <xf numFmtId="0" fontId="49" fillId="0" borderId="87" xfId="17" applyFont="1" applyBorder="1" applyAlignment="1">
      <alignment horizontal="center" vertical="center"/>
    </xf>
    <xf numFmtId="5" fontId="49" fillId="0" borderId="90" xfId="17" applyNumberFormat="1" applyFont="1" applyBorder="1" applyAlignment="1">
      <alignment horizontal="left" vertical="center" indent="1"/>
    </xf>
    <xf numFmtId="5" fontId="49" fillId="0" borderId="88" xfId="17" applyNumberFormat="1" applyFont="1" applyBorder="1" applyAlignment="1">
      <alignment horizontal="center" vertical="center"/>
    </xf>
    <xf numFmtId="5" fontId="49" fillId="0" borderId="124" xfId="17" applyNumberFormat="1" applyFont="1" applyBorder="1" applyAlignment="1">
      <alignment horizontal="left" vertical="center" indent="1"/>
    </xf>
    <xf numFmtId="9" fontId="56" fillId="4" borderId="119" xfId="22" applyFont="1" applyFill="1" applyBorder="1" applyAlignment="1">
      <alignment horizontal="center" vertical="center"/>
    </xf>
    <xf numFmtId="9" fontId="56" fillId="4" borderId="121" xfId="22" applyFont="1" applyFill="1" applyBorder="1" applyAlignment="1">
      <alignment horizontal="center" vertical="center"/>
    </xf>
    <xf numFmtId="9" fontId="56" fillId="4" borderId="122" xfId="22" applyFont="1" applyFill="1" applyBorder="1" applyAlignment="1">
      <alignment horizontal="center" vertical="center"/>
    </xf>
    <xf numFmtId="5" fontId="49" fillId="0" borderId="111" xfId="17" applyNumberFormat="1" applyFont="1" applyFill="1" applyBorder="1" applyAlignment="1">
      <alignment horizontal="center" vertical="center"/>
    </xf>
    <xf numFmtId="0" fontId="49" fillId="0" borderId="112" xfId="17" applyFont="1" applyFill="1" applyBorder="1" applyAlignment="1">
      <alignment horizontal="right" vertical="center" indent="1"/>
    </xf>
    <xf numFmtId="0" fontId="49" fillId="0" borderId="0" xfId="17" applyFont="1" applyFill="1" applyBorder="1" applyAlignment="1">
      <alignment horizontal="right" vertical="center"/>
    </xf>
    <xf numFmtId="5" fontId="49" fillId="0" borderId="125" xfId="17" applyNumberFormat="1" applyFont="1" applyFill="1" applyBorder="1" applyAlignment="1">
      <alignment horizontal="center" vertical="center"/>
    </xf>
    <xf numFmtId="166" fontId="56" fillId="4" borderId="34" xfId="17" applyNumberFormat="1" applyFont="1" applyFill="1" applyBorder="1" applyAlignment="1">
      <alignment horizontal="center" vertical="center"/>
    </xf>
    <xf numFmtId="0" fontId="49" fillId="0" borderId="107" xfId="17" applyFont="1" applyBorder="1" applyAlignment="1">
      <alignment horizontal="right" vertical="center" indent="1"/>
    </xf>
    <xf numFmtId="166" fontId="56" fillId="4" borderId="121" xfId="17" applyNumberFormat="1" applyFont="1" applyFill="1" applyBorder="1" applyAlignment="1">
      <alignment horizontal="center" vertical="center"/>
    </xf>
    <xf numFmtId="0" fontId="49" fillId="0" borderId="83" xfId="17" applyFont="1" applyBorder="1" applyAlignment="1">
      <alignment horizontal="right" vertical="center"/>
    </xf>
    <xf numFmtId="0" fontId="58" fillId="0" borderId="126" xfId="17" applyFont="1" applyBorder="1" applyAlignment="1">
      <alignment horizontal="center" vertical="center" textRotation="90"/>
    </xf>
    <xf numFmtId="0" fontId="49" fillId="0" borderId="111" xfId="17" applyFont="1" applyFill="1" applyBorder="1" applyAlignment="1">
      <alignment horizontal="center" vertical="center"/>
    </xf>
    <xf numFmtId="0" fontId="49" fillId="0" borderId="2" xfId="17" applyFont="1" applyFill="1" applyBorder="1" applyAlignment="1">
      <alignment horizontal="right" vertical="center" indent="1"/>
    </xf>
    <xf numFmtId="5" fontId="49" fillId="0" borderId="98" xfId="17" applyNumberFormat="1" applyFont="1" applyFill="1" applyBorder="1" applyAlignment="1">
      <alignment horizontal="left" vertical="center"/>
    </xf>
    <xf numFmtId="0" fontId="28" fillId="0" borderId="127" xfId="17" applyFont="1" applyBorder="1" applyAlignment="1">
      <alignment horizontal="left" vertical="center"/>
    </xf>
    <xf numFmtId="0" fontId="63" fillId="0" borderId="22" xfId="17" applyFont="1" applyBorder="1" applyAlignment="1"/>
    <xf numFmtId="0" fontId="63" fillId="0" borderId="128" xfId="17" applyFont="1" applyBorder="1" applyAlignment="1"/>
    <xf numFmtId="0" fontId="49" fillId="0" borderId="0" xfId="17" applyFont="1" applyBorder="1"/>
    <xf numFmtId="0" fontId="49" fillId="0" borderId="0" xfId="17" applyFont="1" applyFill="1" applyBorder="1" applyAlignment="1">
      <alignment vertical="center"/>
    </xf>
    <xf numFmtId="5" fontId="49" fillId="0" borderId="0" xfId="17" applyNumberFormat="1" applyFont="1" applyFill="1" applyBorder="1" applyAlignment="1">
      <alignment horizontal="center" vertical="center"/>
    </xf>
    <xf numFmtId="0" fontId="49" fillId="0" borderId="106" xfId="17" applyFont="1" applyBorder="1" applyAlignment="1">
      <alignment horizontal="center"/>
    </xf>
    <xf numFmtId="0" fontId="58" fillId="0" borderId="0" xfId="17" applyFont="1" applyFill="1" applyBorder="1" applyAlignment="1">
      <alignment horizontal="left" indent="1"/>
    </xf>
    <xf numFmtId="0" fontId="49" fillId="0" borderId="29" xfId="17" applyFont="1" applyBorder="1"/>
    <xf numFmtId="0" fontId="8" fillId="0" borderId="0" xfId="17" applyBorder="1"/>
    <xf numFmtId="0" fontId="58" fillId="0" borderId="0" xfId="17" applyFont="1" applyFill="1" applyBorder="1" applyAlignment="1">
      <alignment horizontal="left" indent="3"/>
    </xf>
    <xf numFmtId="0" fontId="64" fillId="0" borderId="0" xfId="17" applyFont="1" applyBorder="1" applyAlignment="1">
      <alignment horizontal="left" indent="1"/>
    </xf>
    <xf numFmtId="0" fontId="49" fillId="0" borderId="129" xfId="17" applyFont="1" applyBorder="1" applyAlignment="1">
      <alignment horizontal="center"/>
    </xf>
    <xf numFmtId="0" fontId="58" fillId="0" borderId="97" xfId="17" applyFont="1" applyBorder="1" applyAlignment="1">
      <alignment horizontal="left" indent="1"/>
    </xf>
    <xf numFmtId="0" fontId="49" fillId="0" borderId="97" xfId="17" applyFont="1" applyBorder="1"/>
    <xf numFmtId="0" fontId="49" fillId="0" borderId="73" xfId="17" applyFont="1" applyBorder="1"/>
    <xf numFmtId="0" fontId="7" fillId="0" borderId="0" xfId="17" applyFont="1" applyFill="1"/>
    <xf numFmtId="0" fontId="8" fillId="0" borderId="0" xfId="17" applyFill="1"/>
    <xf numFmtId="0" fontId="8" fillId="4" borderId="20" xfId="17" applyFill="1" applyBorder="1"/>
    <xf numFmtId="0" fontId="36" fillId="4" borderId="91" xfId="17" applyFont="1" applyFill="1" applyBorder="1" applyAlignment="1">
      <alignment horizontal="left"/>
    </xf>
    <xf numFmtId="0" fontId="36" fillId="4" borderId="92" xfId="17" applyFont="1" applyFill="1" applyBorder="1" applyAlignment="1">
      <alignment horizontal="left"/>
    </xf>
    <xf numFmtId="0" fontId="65" fillId="0" borderId="27" xfId="17" applyFont="1" applyBorder="1" applyAlignment="1">
      <alignment horizontal="center" vertical="center"/>
    </xf>
    <xf numFmtId="0" fontId="66" fillId="0" borderId="93" xfId="17" applyFont="1" applyBorder="1" applyAlignment="1">
      <alignment horizontal="center" vertical="center"/>
    </xf>
    <xf numFmtId="0" fontId="67" fillId="0" borderId="94" xfId="17" applyFont="1" applyBorder="1" applyAlignment="1">
      <alignment horizontal="center" vertical="center"/>
    </xf>
    <xf numFmtId="0" fontId="8" fillId="0" borderId="24" xfId="17" applyBorder="1" applyAlignment="1">
      <alignment vertical="center"/>
    </xf>
    <xf numFmtId="0" fontId="8" fillId="4" borderId="95" xfId="17" applyFill="1" applyBorder="1"/>
    <xf numFmtId="0" fontId="36" fillId="4" borderId="96" xfId="17" applyFont="1" applyFill="1" applyBorder="1" applyAlignment="1">
      <alignment horizontal="left"/>
    </xf>
    <xf numFmtId="0" fontId="36" fillId="4" borderId="68" xfId="17" applyFont="1" applyFill="1" applyBorder="1" applyAlignment="1">
      <alignment horizontal="left"/>
    </xf>
    <xf numFmtId="0" fontId="33" fillId="0" borderId="12" xfId="17" applyFont="1" applyBorder="1" applyAlignment="1">
      <alignment horizontal="center" vertical="center"/>
    </xf>
    <xf numFmtId="0" fontId="7" fillId="0" borderId="72" xfId="17" applyFont="1" applyBorder="1" applyAlignment="1">
      <alignment horizontal="center" vertical="center"/>
    </xf>
    <xf numFmtId="0" fontId="6" fillId="0" borderId="97" xfId="17" applyFont="1" applyBorder="1" applyAlignment="1">
      <alignment horizontal="center" vertical="center"/>
    </xf>
    <xf numFmtId="0" fontId="8" fillId="0" borderId="98" xfId="17" applyFont="1" applyBorder="1" applyAlignment="1">
      <alignment horizontal="center" vertical="center"/>
    </xf>
    <xf numFmtId="0" fontId="8" fillId="0" borderId="97" xfId="17" applyBorder="1" applyAlignment="1">
      <alignment vertical="center"/>
    </xf>
    <xf numFmtId="0" fontId="8" fillId="0" borderId="73" xfId="17" applyBorder="1" applyAlignment="1">
      <alignment vertical="center"/>
    </xf>
    <xf numFmtId="0" fontId="8" fillId="0" borderId="99" xfId="17" applyBorder="1"/>
    <xf numFmtId="0" fontId="6" fillId="0" borderId="100" xfId="17" quotePrefix="1" applyFont="1" applyBorder="1" applyAlignment="1">
      <alignment horizontal="center" vertical="center"/>
    </xf>
    <xf numFmtId="0" fontId="6" fillId="0" borderId="94" xfId="17" applyFont="1" applyBorder="1" applyAlignment="1">
      <alignment horizontal="left" vertical="center"/>
    </xf>
    <xf numFmtId="0" fontId="8" fillId="0" borderId="101" xfId="17" applyFont="1" applyBorder="1" applyAlignment="1">
      <alignment horizontal="center" vertical="center"/>
    </xf>
    <xf numFmtId="37" fontId="68" fillId="4" borderId="102" xfId="17" applyNumberFormat="1" applyFont="1" applyFill="1" applyBorder="1" applyAlignment="1">
      <alignment horizontal="center" vertical="center"/>
    </xf>
    <xf numFmtId="0" fontId="8" fillId="0" borderId="103" xfId="17" applyFont="1" applyBorder="1" applyAlignment="1">
      <alignment horizontal="center" vertical="center"/>
    </xf>
    <xf numFmtId="37" fontId="68" fillId="4" borderId="93" xfId="17" applyNumberFormat="1" applyFont="1" applyFill="1" applyBorder="1" applyAlignment="1">
      <alignment horizontal="center" vertical="center"/>
    </xf>
    <xf numFmtId="0" fontId="8" fillId="0" borderId="27" xfId="17" applyFont="1" applyBorder="1" applyAlignment="1">
      <alignment horizontal="center" vertical="center"/>
    </xf>
    <xf numFmtId="37" fontId="68" fillId="4" borderId="104" xfId="17" applyNumberFormat="1" applyFont="1" applyFill="1" applyBorder="1" applyAlignment="1">
      <alignment horizontal="center" vertical="center"/>
    </xf>
    <xf numFmtId="0" fontId="8" fillId="0" borderId="105" xfId="17" applyBorder="1"/>
    <xf numFmtId="0" fontId="6" fillId="0" borderId="106" xfId="17" quotePrefix="1" applyFont="1" applyBorder="1" applyAlignment="1">
      <alignment horizontal="center" vertical="center"/>
    </xf>
    <xf numFmtId="0" fontId="6" fillId="0" borderId="0" xfId="17" applyFont="1" applyBorder="1" applyAlignment="1">
      <alignment horizontal="left" vertical="center" indent="1"/>
    </xf>
    <xf numFmtId="0" fontId="8" fillId="0" borderId="62" xfId="17" applyFont="1" applyBorder="1" applyAlignment="1">
      <alignment horizontal="center" vertical="center"/>
    </xf>
    <xf numFmtId="37" fontId="68" fillId="0" borderId="67" xfId="17" applyNumberFormat="1" applyFont="1" applyFill="1" applyBorder="1" applyAlignment="1">
      <alignment horizontal="center" vertical="center"/>
    </xf>
    <xf numFmtId="0" fontId="8" fillId="0" borderId="2" xfId="17" applyFont="1" applyFill="1" applyBorder="1" applyAlignment="1">
      <alignment horizontal="center" vertical="center"/>
    </xf>
    <xf numFmtId="37" fontId="68" fillId="0" borderId="53" xfId="17" applyNumberFormat="1" applyFont="1" applyFill="1" applyBorder="1" applyAlignment="1">
      <alignment horizontal="center" vertical="center"/>
    </xf>
    <xf numFmtId="0" fontId="8" fillId="0" borderId="0" xfId="17" applyFont="1" applyFill="1" applyBorder="1" applyAlignment="1">
      <alignment horizontal="center" vertical="center"/>
    </xf>
    <xf numFmtId="37" fontId="68" fillId="0" borderId="125" xfId="17" applyNumberFormat="1" applyFont="1" applyFill="1" applyBorder="1" applyAlignment="1">
      <alignment horizontal="center" vertical="center"/>
    </xf>
    <xf numFmtId="0" fontId="8" fillId="0" borderId="126" xfId="17" applyBorder="1"/>
    <xf numFmtId="0" fontId="6" fillId="0" borderId="123" xfId="17" applyFont="1" applyBorder="1" applyAlignment="1">
      <alignment horizontal="center" vertical="center"/>
    </xf>
    <xf numFmtId="0" fontId="6" fillId="0" borderId="88" xfId="17" applyFont="1" applyBorder="1" applyAlignment="1">
      <alignment horizontal="left" vertical="center" indent="1"/>
    </xf>
    <xf numFmtId="0" fontId="8" fillId="0" borderId="87" xfId="17" applyFont="1" applyBorder="1" applyAlignment="1">
      <alignment horizontal="right" vertical="center"/>
    </xf>
    <xf numFmtId="5" fontId="8" fillId="0" borderId="90" xfId="17" applyNumberFormat="1" applyFont="1" applyFill="1" applyBorder="1" applyAlignment="1">
      <alignment horizontal="left" vertical="center"/>
    </xf>
    <xf numFmtId="0" fontId="8" fillId="0" borderId="109" xfId="17" applyFont="1" applyBorder="1" applyAlignment="1">
      <alignment horizontal="right" vertical="center"/>
    </xf>
    <xf numFmtId="5" fontId="8" fillId="0" borderId="89" xfId="17" applyNumberFormat="1" applyFont="1" applyFill="1" applyBorder="1" applyAlignment="1">
      <alignment horizontal="left" vertical="center"/>
    </xf>
    <xf numFmtId="0" fontId="8" fillId="0" borderId="88" xfId="17" applyFont="1" applyBorder="1" applyAlignment="1">
      <alignment horizontal="right" vertical="center"/>
    </xf>
    <xf numFmtId="5" fontId="63" fillId="0" borderId="124" xfId="17" applyNumberFormat="1" applyFont="1" applyFill="1" applyBorder="1" applyAlignment="1">
      <alignment horizontal="center" vertical="center"/>
    </xf>
    <xf numFmtId="0" fontId="6" fillId="0" borderId="99" xfId="17" applyFont="1" applyBorder="1" applyAlignment="1">
      <alignment horizontal="center" vertical="center" textRotation="90"/>
    </xf>
    <xf numFmtId="0" fontId="68" fillId="0" borderId="0" xfId="17" applyFont="1" applyBorder="1" applyAlignment="1">
      <alignment horizontal="left" vertical="center"/>
    </xf>
    <xf numFmtId="0" fontId="8" fillId="0" borderId="118" xfId="17" applyBorder="1" applyAlignment="1">
      <alignment horizontal="center" vertical="center"/>
    </xf>
    <xf numFmtId="5" fontId="8" fillId="0" borderId="119" xfId="17" applyNumberFormat="1" applyBorder="1" applyAlignment="1">
      <alignment horizontal="center" vertical="center"/>
    </xf>
    <xf numFmtId="5" fontId="8" fillId="0" borderId="120" xfId="17" applyNumberFormat="1" applyBorder="1" applyAlignment="1">
      <alignment horizontal="left" vertical="center" indent="1"/>
    </xf>
    <xf numFmtId="5" fontId="8" fillId="0" borderId="121" xfId="17" applyNumberFormat="1" applyBorder="1" applyAlignment="1">
      <alignment horizontal="center" vertical="center"/>
    </xf>
    <xf numFmtId="5" fontId="8" fillId="0" borderId="83" xfId="17" applyNumberFormat="1" applyBorder="1" applyAlignment="1">
      <alignment horizontal="left" vertical="center" indent="1"/>
    </xf>
    <xf numFmtId="5" fontId="8" fillId="0" borderId="122" xfId="17" applyNumberFormat="1" applyBorder="1" applyAlignment="1">
      <alignment horizontal="center" vertical="center"/>
    </xf>
    <xf numFmtId="0" fontId="8" fillId="0" borderId="105" xfId="17" applyBorder="1" applyAlignment="1">
      <alignment horizontal="center" vertical="center" textRotation="90"/>
    </xf>
    <xf numFmtId="0" fontId="6" fillId="0" borderId="106" xfId="17" applyFont="1" applyBorder="1" applyAlignment="1">
      <alignment horizontal="center" vertical="center"/>
    </xf>
    <xf numFmtId="0" fontId="28" fillId="0" borderId="130" xfId="17" applyFont="1" applyBorder="1" applyAlignment="1">
      <alignment horizontal="left" vertical="center"/>
    </xf>
    <xf numFmtId="5" fontId="68" fillId="4" borderId="67" xfId="17" applyNumberFormat="1" applyFont="1" applyFill="1" applyBorder="1" applyAlignment="1">
      <alignment horizontal="center" vertical="center"/>
    </xf>
    <xf numFmtId="5" fontId="8" fillId="0" borderId="2" xfId="17" applyNumberFormat="1" applyFont="1" applyBorder="1" applyAlignment="1">
      <alignment horizontal="center" vertical="center"/>
    </xf>
    <xf numFmtId="5" fontId="68" fillId="4" borderId="53" xfId="17" applyNumberFormat="1" applyFont="1" applyFill="1" applyBorder="1" applyAlignment="1">
      <alignment horizontal="center" vertical="center"/>
    </xf>
    <xf numFmtId="5" fontId="8" fillId="0" borderId="0" xfId="17" applyNumberFormat="1" applyFont="1" applyBorder="1" applyAlignment="1">
      <alignment horizontal="center" vertical="center"/>
    </xf>
    <xf numFmtId="5" fontId="68" fillId="4" borderId="29" xfId="17" applyNumberFormat="1" applyFont="1" applyFill="1" applyBorder="1" applyAlignment="1">
      <alignment horizontal="center" vertical="center"/>
    </xf>
    <xf numFmtId="0" fontId="69" fillId="0" borderId="0" xfId="17" applyFont="1" applyBorder="1" applyAlignment="1">
      <alignment horizontal="left" vertical="center" indent="2"/>
    </xf>
    <xf numFmtId="5" fontId="68" fillId="0" borderId="67" xfId="17" applyNumberFormat="1" applyFont="1" applyFill="1" applyBorder="1" applyAlignment="1">
      <alignment horizontal="center" vertical="center"/>
    </xf>
    <xf numFmtId="5" fontId="8" fillId="0" borderId="2" xfId="17" applyNumberFormat="1" applyFont="1" applyFill="1" applyBorder="1" applyAlignment="1">
      <alignment horizontal="center" vertical="center"/>
    </xf>
    <xf numFmtId="5" fontId="68" fillId="0" borderId="53" xfId="17" applyNumberFormat="1" applyFont="1" applyFill="1" applyBorder="1" applyAlignment="1">
      <alignment horizontal="center" vertical="center"/>
    </xf>
    <xf numFmtId="5" fontId="8" fillId="0" borderId="0" xfId="17" applyNumberFormat="1" applyFont="1" applyFill="1" applyBorder="1" applyAlignment="1">
      <alignment horizontal="center" vertical="center"/>
    </xf>
    <xf numFmtId="5" fontId="68" fillId="0" borderId="29" xfId="17" applyNumberFormat="1" applyFont="1" applyFill="1" applyBorder="1" applyAlignment="1">
      <alignment horizontal="center" vertical="center"/>
    </xf>
    <xf numFmtId="0" fontId="8" fillId="0" borderId="63" xfId="17" applyFont="1" applyBorder="1" applyAlignment="1">
      <alignment horizontal="center" vertical="center"/>
    </xf>
    <xf numFmtId="5" fontId="68" fillId="4" borderId="69" xfId="17" applyNumberFormat="1" applyFont="1" applyFill="1" applyBorder="1" applyAlignment="1">
      <alignment horizontal="center" vertical="center"/>
    </xf>
    <xf numFmtId="5" fontId="8" fillId="0" borderId="131" xfId="17" applyNumberFormat="1" applyFont="1" applyBorder="1" applyAlignment="1">
      <alignment horizontal="center" vertical="center"/>
    </xf>
    <xf numFmtId="5" fontId="68" fillId="4" borderId="132" xfId="17" applyNumberFormat="1" applyFont="1" applyFill="1" applyBorder="1" applyAlignment="1">
      <alignment horizontal="center" vertical="center"/>
    </xf>
    <xf numFmtId="5" fontId="8" fillId="0" borderId="64" xfId="17" applyNumberFormat="1" applyFont="1" applyBorder="1" applyAlignment="1">
      <alignment horizontal="center" vertical="center"/>
    </xf>
    <xf numFmtId="5" fontId="68" fillId="4" borderId="125" xfId="17" applyNumberFormat="1" applyFont="1" applyFill="1" applyBorder="1" applyAlignment="1">
      <alignment horizontal="center" vertical="center"/>
    </xf>
    <xf numFmtId="0" fontId="28" fillId="0" borderId="10" xfId="17" applyFont="1" applyBorder="1" applyAlignment="1">
      <alignment horizontal="left" vertical="center" indent="2"/>
    </xf>
    <xf numFmtId="0" fontId="8" fillId="0" borderId="33" xfId="17" applyFont="1" applyFill="1" applyBorder="1" applyAlignment="1">
      <alignment horizontal="center" vertical="center"/>
    </xf>
    <xf numFmtId="5" fontId="68" fillId="0" borderId="34" xfId="17" applyNumberFormat="1" applyFont="1" applyFill="1" applyBorder="1" applyAlignment="1">
      <alignment horizontal="center" vertical="center"/>
    </xf>
    <xf numFmtId="5" fontId="8" fillId="0" borderId="107" xfId="17" applyNumberFormat="1" applyFont="1" applyFill="1" applyBorder="1" applyAlignment="1">
      <alignment horizontal="center" vertical="center"/>
    </xf>
    <xf numFmtId="5" fontId="68" fillId="0" borderId="49" xfId="17" applyNumberFormat="1" applyFont="1" applyFill="1" applyBorder="1" applyAlignment="1">
      <alignment horizontal="center" vertical="center"/>
    </xf>
    <xf numFmtId="5" fontId="8" fillId="0" borderId="10" xfId="17" applyNumberFormat="1" applyFont="1" applyFill="1" applyBorder="1" applyAlignment="1">
      <alignment horizontal="center" vertical="center"/>
    </xf>
    <xf numFmtId="5" fontId="68" fillId="0" borderId="108" xfId="17" applyNumberFormat="1" applyFont="1" applyFill="1" applyBorder="1" applyAlignment="1">
      <alignment horizontal="center" vertical="center"/>
    </xf>
    <xf numFmtId="0" fontId="8" fillId="0" borderId="0" xfId="17" applyFill="1" applyBorder="1" applyAlignment="1">
      <alignment horizontal="left" vertical="center" indent="1"/>
    </xf>
    <xf numFmtId="0" fontId="8" fillId="0" borderId="106" xfId="17" applyBorder="1" applyAlignment="1">
      <alignment horizontal="center"/>
    </xf>
    <xf numFmtId="0" fontId="28" fillId="0" borderId="131" xfId="17" applyFont="1" applyBorder="1" applyAlignment="1">
      <alignment horizontal="left" vertical="center"/>
    </xf>
    <xf numFmtId="0" fontId="8" fillId="0" borderId="63" xfId="17" applyFont="1" applyBorder="1" applyAlignment="1">
      <alignment horizontal="right" vertical="center"/>
    </xf>
    <xf numFmtId="5" fontId="8" fillId="0" borderId="69" xfId="17" applyNumberFormat="1" applyFont="1" applyFill="1" applyBorder="1" applyAlignment="1">
      <alignment horizontal="left" vertical="center"/>
    </xf>
    <xf numFmtId="5" fontId="8" fillId="0" borderId="131" xfId="17" applyNumberFormat="1" applyFont="1" applyFill="1" applyBorder="1" applyAlignment="1">
      <alignment horizontal="right" vertical="center"/>
    </xf>
    <xf numFmtId="5" fontId="8" fillId="0" borderId="132" xfId="17" applyNumberFormat="1" applyFont="1" applyFill="1" applyBorder="1" applyAlignment="1">
      <alignment horizontal="left" vertical="center"/>
    </xf>
    <xf numFmtId="5" fontId="8" fillId="0" borderId="64" xfId="17" applyNumberFormat="1" applyFont="1" applyFill="1" applyBorder="1" applyAlignment="1">
      <alignment horizontal="right" vertical="center"/>
    </xf>
    <xf numFmtId="5" fontId="63" fillId="0" borderId="125" xfId="17" applyNumberFormat="1" applyFont="1" applyFill="1" applyBorder="1" applyAlignment="1">
      <alignment horizontal="left" vertical="center"/>
    </xf>
    <xf numFmtId="0" fontId="8" fillId="0" borderId="123" xfId="17" applyBorder="1" applyAlignment="1">
      <alignment horizontal="center"/>
    </xf>
    <xf numFmtId="0" fontId="28" fillId="0" borderId="88" xfId="17" applyFont="1" applyBorder="1" applyAlignment="1">
      <alignment horizontal="left" vertical="center" indent="2"/>
    </xf>
    <xf numFmtId="0" fontId="8" fillId="0" borderId="87" xfId="17" applyFont="1" applyFill="1" applyBorder="1" applyAlignment="1">
      <alignment horizontal="center" vertical="center"/>
    </xf>
    <xf numFmtId="5" fontId="8" fillId="0" borderId="90" xfId="17" applyNumberFormat="1" applyFont="1" applyFill="1" applyBorder="1" applyAlignment="1">
      <alignment horizontal="center" vertical="center"/>
    </xf>
    <xf numFmtId="5" fontId="8" fillId="0" borderId="109" xfId="17" applyNumberFormat="1" applyFont="1" applyFill="1" applyBorder="1" applyAlignment="1">
      <alignment horizontal="center" vertical="center"/>
    </xf>
    <xf numFmtId="37" fontId="8" fillId="0" borderId="89" xfId="17" applyNumberFormat="1" applyFont="1" applyFill="1" applyBorder="1" applyAlignment="1">
      <alignment horizontal="center" vertical="center"/>
    </xf>
    <xf numFmtId="5" fontId="8" fillId="0" borderId="88" xfId="17" applyNumberFormat="1" applyFont="1" applyFill="1" applyBorder="1" applyAlignment="1">
      <alignment horizontal="center" vertical="center"/>
    </xf>
    <xf numFmtId="5" fontId="8" fillId="0" borderId="124" xfId="17" applyNumberFormat="1" applyFont="1" applyFill="1" applyBorder="1" applyAlignment="1">
      <alignment horizontal="center" vertical="center"/>
    </xf>
    <xf numFmtId="0" fontId="6" fillId="0" borderId="0" xfId="17" applyFont="1" applyBorder="1" applyAlignment="1">
      <alignment horizontal="left" vertical="center"/>
    </xf>
    <xf numFmtId="0" fontId="8" fillId="0" borderId="33" xfId="17" applyFont="1" applyBorder="1" applyAlignment="1">
      <alignment horizontal="center" vertical="center"/>
    </xf>
    <xf numFmtId="9" fontId="68" fillId="4" borderId="34" xfId="22" applyFont="1" applyFill="1" applyBorder="1" applyAlignment="1">
      <alignment horizontal="center" vertical="center"/>
    </xf>
    <xf numFmtId="5" fontId="8" fillId="0" borderId="107" xfId="17" applyNumberFormat="1" applyFont="1" applyBorder="1" applyAlignment="1">
      <alignment horizontal="left" vertical="center" indent="1"/>
    </xf>
    <xf numFmtId="9" fontId="68" fillId="4" borderId="49" xfId="22" applyFont="1" applyFill="1" applyBorder="1" applyAlignment="1">
      <alignment horizontal="center" vertical="center"/>
    </xf>
    <xf numFmtId="5" fontId="8" fillId="0" borderId="10" xfId="17" applyNumberFormat="1" applyFont="1" applyBorder="1" applyAlignment="1">
      <alignment horizontal="center" vertical="center"/>
    </xf>
    <xf numFmtId="9" fontId="68" fillId="4" borderId="108" xfId="22" applyFont="1" applyFill="1" applyBorder="1" applyAlignment="1">
      <alignment horizontal="center" vertical="center"/>
    </xf>
    <xf numFmtId="0" fontId="8" fillId="0" borderId="106" xfId="17" quotePrefix="1" applyBorder="1" applyAlignment="1">
      <alignment horizontal="center"/>
    </xf>
    <xf numFmtId="0" fontId="6" fillId="0" borderId="0" xfId="17" applyFont="1" applyBorder="1" applyAlignment="1">
      <alignment horizontal="left" vertical="center" indent="2"/>
    </xf>
    <xf numFmtId="0" fontId="8" fillId="0" borderId="26" xfId="17" applyFont="1" applyBorder="1" applyAlignment="1">
      <alignment horizontal="center" vertical="center"/>
    </xf>
    <xf numFmtId="0" fontId="8" fillId="0" borderId="36" xfId="17" applyBorder="1" applyAlignment="1">
      <alignment horizontal="center" vertical="center"/>
    </xf>
    <xf numFmtId="0" fontId="8" fillId="0" borderId="114" xfId="17" applyFont="1" applyBorder="1" applyAlignment="1">
      <alignment horizontal="center" vertical="center"/>
    </xf>
    <xf numFmtId="0" fontId="8" fillId="0" borderId="28" xfId="17" applyBorder="1" applyAlignment="1">
      <alignment horizontal="center" vertical="center"/>
    </xf>
    <xf numFmtId="0" fontId="8" fillId="0" borderId="5" xfId="17" applyFont="1" applyBorder="1" applyAlignment="1">
      <alignment horizontal="center" vertical="center"/>
    </xf>
    <xf numFmtId="0" fontId="8" fillId="0" borderId="115" xfId="17" applyBorder="1" applyAlignment="1">
      <alignment horizontal="center" vertical="center"/>
    </xf>
    <xf numFmtId="0" fontId="6" fillId="0" borderId="2" xfId="17" applyFont="1" applyBorder="1" applyAlignment="1">
      <alignment horizontal="left" vertical="center"/>
    </xf>
    <xf numFmtId="0" fontId="8" fillId="0" borderId="26" xfId="17" applyFont="1" applyFill="1" applyBorder="1" applyAlignment="1">
      <alignment horizontal="right" vertical="center"/>
    </xf>
    <xf numFmtId="5" fontId="8" fillId="0" borderId="36" xfId="17" applyNumberFormat="1" applyFont="1" applyFill="1" applyBorder="1" applyAlignment="1">
      <alignment horizontal="left" vertical="center"/>
    </xf>
    <xf numFmtId="0" fontId="8" fillId="0" borderId="114" xfId="17" applyFont="1" applyFill="1" applyBorder="1" applyAlignment="1">
      <alignment horizontal="right" vertical="center"/>
    </xf>
    <xf numFmtId="5" fontId="8" fillId="0" borderId="28" xfId="17" applyNumberFormat="1" applyFont="1" applyFill="1" applyBorder="1" applyAlignment="1">
      <alignment horizontal="left" vertical="center"/>
    </xf>
    <xf numFmtId="0" fontId="8" fillId="0" borderId="5" xfId="17" applyFont="1" applyFill="1" applyBorder="1" applyAlignment="1">
      <alignment horizontal="right" vertical="center"/>
    </xf>
    <xf numFmtId="5" fontId="8" fillId="0" borderId="115" xfId="17" applyNumberFormat="1" applyFont="1" applyFill="1" applyBorder="1" applyAlignment="1">
      <alignment horizontal="left" vertical="center"/>
    </xf>
    <xf numFmtId="0" fontId="8" fillId="0" borderId="62" xfId="17" applyFont="1" applyFill="1" applyBorder="1" applyAlignment="1">
      <alignment vertical="center"/>
    </xf>
    <xf numFmtId="5" fontId="8" fillId="0" borderId="67" xfId="17" applyNumberFormat="1" applyFont="1" applyFill="1" applyBorder="1" applyAlignment="1">
      <alignment horizontal="center" vertical="center"/>
    </xf>
    <xf numFmtId="5" fontId="8" fillId="0" borderId="53" xfId="17" applyNumberFormat="1" applyFont="1" applyFill="1" applyBorder="1" applyAlignment="1">
      <alignment horizontal="center" vertical="center"/>
    </xf>
    <xf numFmtId="0" fontId="8" fillId="0" borderId="0" xfId="17" applyFont="1" applyFill="1" applyBorder="1" applyAlignment="1">
      <alignment horizontal="right" vertical="center"/>
    </xf>
    <xf numFmtId="5" fontId="8" fillId="0" borderId="29" xfId="17" applyNumberFormat="1" applyFont="1" applyFill="1" applyBorder="1" applyAlignment="1">
      <alignment horizontal="left" vertical="center"/>
    </xf>
    <xf numFmtId="0" fontId="6" fillId="0" borderId="2" xfId="17" applyFont="1" applyBorder="1" applyAlignment="1">
      <alignment horizontal="left" vertical="center" indent="2"/>
    </xf>
    <xf numFmtId="0" fontId="8" fillId="0" borderId="33" xfId="17" applyFont="1" applyFill="1" applyBorder="1" applyAlignment="1">
      <alignment vertical="center"/>
    </xf>
    <xf numFmtId="5" fontId="8" fillId="0" borderId="34" xfId="17" applyNumberFormat="1" applyFont="1" applyFill="1" applyBorder="1" applyAlignment="1">
      <alignment horizontal="center" vertical="center"/>
    </xf>
    <xf numFmtId="0" fontId="8" fillId="0" borderId="107" xfId="17" applyFont="1" applyFill="1" applyBorder="1" applyAlignment="1">
      <alignment horizontal="center" vertical="center"/>
    </xf>
    <xf numFmtId="5" fontId="8" fillId="0" borderId="49" xfId="17" applyNumberFormat="1" applyFont="1" applyFill="1" applyBorder="1" applyAlignment="1">
      <alignment horizontal="center" vertical="center"/>
    </xf>
    <xf numFmtId="0" fontId="8" fillId="0" borderId="10" xfId="17" applyFont="1" applyFill="1" applyBorder="1" applyAlignment="1">
      <alignment vertical="center"/>
    </xf>
    <xf numFmtId="5" fontId="8" fillId="0" borderId="108" xfId="17" applyNumberFormat="1" applyFont="1" applyFill="1" applyBorder="1" applyAlignment="1">
      <alignment horizontal="center" vertical="center"/>
    </xf>
    <xf numFmtId="0" fontId="28" fillId="0" borderId="33" xfId="17" applyFont="1" applyBorder="1" applyAlignment="1">
      <alignment horizontal="center" vertical="center"/>
    </xf>
    <xf numFmtId="0" fontId="28" fillId="0" borderId="10" xfId="17" applyFont="1" applyBorder="1" applyAlignment="1">
      <alignment horizontal="center" vertical="center"/>
    </xf>
    <xf numFmtId="0" fontId="28" fillId="0" borderId="49" xfId="17" applyFont="1" applyBorder="1" applyAlignment="1">
      <alignment horizontal="center" vertical="center"/>
    </xf>
    <xf numFmtId="0" fontId="6" fillId="0" borderId="88" xfId="17" applyFont="1" applyBorder="1" applyAlignment="1">
      <alignment horizontal="left" vertical="center" indent="2"/>
    </xf>
    <xf numFmtId="0" fontId="8" fillId="0" borderId="87" xfId="17" applyFont="1" applyBorder="1" applyAlignment="1">
      <alignment vertical="center"/>
    </xf>
    <xf numFmtId="5" fontId="8" fillId="0" borderId="84" xfId="17" applyNumberFormat="1" applyFont="1" applyFill="1" applyBorder="1" applyAlignment="1">
      <alignment horizontal="center" vertical="center"/>
    </xf>
    <xf numFmtId="5" fontId="8" fillId="0" borderId="51" xfId="17" applyNumberFormat="1" applyFont="1" applyFill="1" applyBorder="1" applyAlignment="1">
      <alignment horizontal="center" vertical="center"/>
    </xf>
    <xf numFmtId="0" fontId="8" fillId="0" borderId="88" xfId="17" applyFont="1" applyFill="1" applyBorder="1" applyAlignment="1">
      <alignment vertical="center"/>
    </xf>
    <xf numFmtId="0" fontId="8" fillId="0" borderId="62" xfId="17" applyFont="1" applyBorder="1" applyAlignment="1">
      <alignment vertical="center"/>
    </xf>
    <xf numFmtId="0" fontId="8" fillId="0" borderId="0" xfId="17" applyFont="1" applyFill="1" applyBorder="1" applyAlignment="1">
      <alignment vertical="center"/>
    </xf>
    <xf numFmtId="5" fontId="8" fillId="0" borderId="29" xfId="17" applyNumberFormat="1" applyFont="1" applyFill="1" applyBorder="1" applyAlignment="1">
      <alignment horizontal="center" vertical="center"/>
    </xf>
    <xf numFmtId="0" fontId="6" fillId="0" borderId="35" xfId="17" applyFont="1" applyBorder="1" applyAlignment="1">
      <alignment horizontal="left" vertical="center"/>
    </xf>
    <xf numFmtId="0" fontId="8" fillId="0" borderId="33" xfId="17" applyFont="1" applyBorder="1" applyAlignment="1">
      <alignment vertical="center"/>
    </xf>
    <xf numFmtId="167" fontId="68" fillId="4" borderId="34" xfId="17" applyNumberFormat="1" applyFont="1" applyFill="1" applyBorder="1" applyAlignment="1">
      <alignment horizontal="center" vertical="center"/>
    </xf>
    <xf numFmtId="167" fontId="6" fillId="4" borderId="49" xfId="17" applyNumberFormat="1" applyFont="1" applyFill="1" applyBorder="1" applyAlignment="1">
      <alignment horizontal="center" vertical="center"/>
    </xf>
    <xf numFmtId="5" fontId="8" fillId="7" borderId="10" xfId="17" applyNumberFormat="1" applyFont="1" applyFill="1" applyBorder="1" applyAlignment="1">
      <alignment horizontal="center" vertical="center"/>
    </xf>
    <xf numFmtId="5" fontId="8" fillId="7" borderId="108" xfId="17" applyNumberFormat="1" applyFont="1" applyFill="1" applyBorder="1" applyAlignment="1">
      <alignment horizontal="center" vertical="center"/>
    </xf>
    <xf numFmtId="167" fontId="6" fillId="4" borderId="121" xfId="17" applyNumberFormat="1" applyFont="1" applyFill="1" applyBorder="1" applyAlignment="1">
      <alignment horizontal="center" vertical="center"/>
    </xf>
    <xf numFmtId="0" fontId="8" fillId="7" borderId="26" xfId="17" applyFont="1" applyFill="1" applyBorder="1" applyAlignment="1">
      <alignment horizontal="center" vertical="center"/>
    </xf>
    <xf numFmtId="0" fontId="8" fillId="7" borderId="115" xfId="17" applyFont="1" applyFill="1" applyBorder="1" applyAlignment="1">
      <alignment horizontal="center" vertical="center"/>
    </xf>
    <xf numFmtId="0" fontId="8" fillId="0" borderId="26" xfId="17" applyFont="1" applyBorder="1" applyAlignment="1">
      <alignment horizontal="right" vertical="center"/>
    </xf>
    <xf numFmtId="5" fontId="8" fillId="0" borderId="36" xfId="17" applyNumberFormat="1" applyFont="1" applyFill="1" applyBorder="1" applyAlignment="1">
      <alignment horizontal="center" vertical="center"/>
    </xf>
    <xf numFmtId="5" fontId="8" fillId="0" borderId="28" xfId="17" applyNumberFormat="1" applyFont="1" applyFill="1" applyBorder="1" applyAlignment="1">
      <alignment horizontal="center" vertical="center"/>
    </xf>
    <xf numFmtId="0" fontId="8" fillId="7" borderId="64" xfId="17" applyFont="1" applyFill="1" applyBorder="1" applyAlignment="1">
      <alignment horizontal="center" vertical="center"/>
    </xf>
    <xf numFmtId="0" fontId="8" fillId="7" borderId="125" xfId="17" applyFont="1" applyFill="1" applyBorder="1" applyAlignment="1">
      <alignment horizontal="center" vertical="center"/>
    </xf>
    <xf numFmtId="0" fontId="8" fillId="0" borderId="123" xfId="17" quotePrefix="1" applyBorder="1" applyAlignment="1">
      <alignment horizontal="center"/>
    </xf>
    <xf numFmtId="0" fontId="6" fillId="0" borderId="109" xfId="17" applyFont="1" applyBorder="1" applyAlignment="1">
      <alignment horizontal="left" vertical="center"/>
    </xf>
    <xf numFmtId="0" fontId="8" fillId="0" borderId="110" xfId="17" applyFont="1" applyBorder="1" applyAlignment="1">
      <alignment horizontal="right" vertical="center"/>
    </xf>
    <xf numFmtId="5" fontId="63" fillId="0" borderId="111" xfId="17" applyNumberFormat="1" applyFont="1" applyFill="1" applyBorder="1" applyAlignment="1">
      <alignment horizontal="center" vertical="center"/>
    </xf>
    <xf numFmtId="0" fontId="8" fillId="0" borderId="112" xfId="17" applyFont="1" applyFill="1" applyBorder="1" applyAlignment="1">
      <alignment horizontal="right" vertical="center"/>
    </xf>
    <xf numFmtId="5" fontId="70" fillId="0" borderId="51" xfId="17" applyNumberFormat="1" applyFont="1" applyFill="1" applyBorder="1" applyAlignment="1">
      <alignment horizontal="center" vertical="center"/>
    </xf>
    <xf numFmtId="0" fontId="8" fillId="7" borderId="84" xfId="17" applyFont="1" applyFill="1" applyBorder="1" applyAlignment="1">
      <alignment vertical="center"/>
    </xf>
    <xf numFmtId="5" fontId="8" fillId="7" borderId="113" xfId="17" applyNumberFormat="1" applyFont="1" applyFill="1" applyBorder="1" applyAlignment="1">
      <alignment horizontal="center" vertical="center"/>
    </xf>
    <xf numFmtId="9" fontId="68" fillId="4" borderId="34" xfId="17" applyNumberFormat="1" applyFont="1" applyFill="1" applyBorder="1" applyAlignment="1">
      <alignment horizontal="center" vertical="center"/>
    </xf>
    <xf numFmtId="0" fontId="8" fillId="0" borderId="107" xfId="17" applyFont="1" applyBorder="1" applyAlignment="1">
      <alignment vertical="center"/>
    </xf>
    <xf numFmtId="9" fontId="68" fillId="4" borderId="49" xfId="17" applyNumberFormat="1" applyFont="1" applyFill="1" applyBorder="1" applyAlignment="1">
      <alignment horizontal="center" vertical="center"/>
    </xf>
    <xf numFmtId="0" fontId="8" fillId="7" borderId="10" xfId="17" applyFont="1" applyFill="1" applyBorder="1" applyAlignment="1">
      <alignment vertical="center"/>
    </xf>
    <xf numFmtId="0" fontId="6" fillId="0" borderId="106" xfId="17" applyFont="1" applyBorder="1" applyAlignment="1">
      <alignment horizontal="center"/>
    </xf>
    <xf numFmtId="0" fontId="8" fillId="0" borderId="33" xfId="17" applyFont="1" applyBorder="1" applyAlignment="1">
      <alignment horizontal="right" vertical="center"/>
    </xf>
    <xf numFmtId="0" fontId="8" fillId="0" borderId="107" xfId="17" applyFont="1" applyFill="1" applyBorder="1" applyAlignment="1">
      <alignment horizontal="right" vertical="center"/>
    </xf>
    <xf numFmtId="5" fontId="8" fillId="7" borderId="10" xfId="17" applyNumberFormat="1" applyFont="1" applyFill="1" applyBorder="1" applyAlignment="1">
      <alignment vertical="center"/>
    </xf>
    <xf numFmtId="5" fontId="8" fillId="7" borderId="108" xfId="17" applyNumberFormat="1" applyFill="1" applyBorder="1" applyAlignment="1">
      <alignment horizontal="center" vertical="center"/>
    </xf>
    <xf numFmtId="0" fontId="6" fillId="0" borderId="35" xfId="17" applyFont="1" applyBorder="1" applyAlignment="1">
      <alignment horizontal="left" vertical="center" indent="1"/>
    </xf>
    <xf numFmtId="5" fontId="8" fillId="7" borderId="26" xfId="17" applyNumberFormat="1" applyFont="1" applyFill="1" applyBorder="1" applyAlignment="1">
      <alignment horizontal="center" vertical="center"/>
    </xf>
    <xf numFmtId="5" fontId="8" fillId="7" borderId="115" xfId="17" applyNumberFormat="1" applyFont="1" applyFill="1" applyBorder="1" applyAlignment="1">
      <alignment horizontal="center" vertical="center"/>
    </xf>
    <xf numFmtId="0" fontId="8" fillId="0" borderId="106" xfId="17" applyBorder="1"/>
    <xf numFmtId="5" fontId="8" fillId="7" borderId="5" xfId="17" applyNumberFormat="1" applyFont="1" applyFill="1" applyBorder="1" applyAlignment="1">
      <alignment vertical="center"/>
    </xf>
    <xf numFmtId="0" fontId="8" fillId="0" borderId="95" xfId="17" applyBorder="1" applyAlignment="1">
      <alignment horizontal="center" vertical="center" textRotation="90"/>
    </xf>
    <xf numFmtId="0" fontId="8" fillId="0" borderId="129" xfId="17" applyBorder="1"/>
    <xf numFmtId="0" fontId="6" fillId="0" borderId="97" xfId="17" applyFont="1" applyBorder="1" applyAlignment="1">
      <alignment horizontal="left" vertical="center" indent="1"/>
    </xf>
    <xf numFmtId="5" fontId="8" fillId="0" borderId="98" xfId="17" applyNumberFormat="1" applyFont="1" applyFill="1" applyBorder="1" applyAlignment="1">
      <alignment horizontal="center" vertical="center"/>
    </xf>
    <xf numFmtId="0" fontId="8" fillId="7" borderId="97" xfId="17" applyFont="1" applyFill="1" applyBorder="1" applyAlignment="1">
      <alignment vertical="center"/>
    </xf>
    <xf numFmtId="5" fontId="8" fillId="7" borderId="73" xfId="17" applyNumberFormat="1" applyFont="1" applyFill="1" applyBorder="1" applyAlignment="1">
      <alignment horizontal="center" vertical="center"/>
    </xf>
    <xf numFmtId="0" fontId="6" fillId="0" borderId="0" xfId="17" applyFont="1" applyFill="1" applyBorder="1" applyAlignment="1">
      <alignment horizontal="left" indent="1"/>
    </xf>
    <xf numFmtId="0" fontId="8" fillId="0" borderId="29" xfId="17" applyBorder="1"/>
    <xf numFmtId="0" fontId="6" fillId="0" borderId="0" xfId="17" applyFont="1" applyFill="1" applyBorder="1" applyAlignment="1">
      <alignment horizontal="left" indent="3"/>
    </xf>
    <xf numFmtId="0" fontId="28" fillId="0" borderId="0" xfId="17" applyFont="1" applyBorder="1" applyAlignment="1">
      <alignment horizontal="left" indent="1"/>
    </xf>
    <xf numFmtId="0" fontId="8" fillId="0" borderId="129" xfId="17" applyBorder="1" applyAlignment="1">
      <alignment horizontal="center"/>
    </xf>
    <xf numFmtId="0" fontId="6" fillId="0" borderId="97" xfId="17" applyFont="1" applyBorder="1" applyAlignment="1">
      <alignment horizontal="left" indent="1"/>
    </xf>
    <xf numFmtId="0" fontId="8" fillId="0" borderId="97" xfId="17" applyBorder="1"/>
    <xf numFmtId="0" fontId="8" fillId="0" borderId="73" xfId="17" applyBorder="1"/>
    <xf numFmtId="0" fontId="7" fillId="0" borderId="0" xfId="38" applyFont="1"/>
    <xf numFmtId="0" fontId="32" fillId="0" borderId="0" xfId="38" applyFont="1"/>
    <xf numFmtId="0" fontId="7" fillId="0" borderId="0" xfId="38"/>
    <xf numFmtId="0" fontId="33" fillId="0" borderId="0" xfId="38" applyFont="1"/>
    <xf numFmtId="0" fontId="8" fillId="0" borderId="133" xfId="38" applyFont="1" applyBorder="1" applyAlignment="1">
      <alignment horizontal="center" vertical="top" wrapText="1"/>
    </xf>
    <xf numFmtId="0" fontId="65" fillId="0" borderId="134" xfId="38" applyFont="1" applyBorder="1" applyAlignment="1">
      <alignment horizontal="left" vertical="center" wrapText="1" indent="1"/>
    </xf>
    <xf numFmtId="0" fontId="32" fillId="0" borderId="134" xfId="38" applyFont="1" applyBorder="1" applyAlignment="1">
      <alignment horizontal="left" vertical="center" wrapText="1" indent="1"/>
    </xf>
    <xf numFmtId="0" fontId="32" fillId="0" borderId="135" xfId="38" applyFont="1" applyBorder="1" applyAlignment="1">
      <alignment horizontal="left" vertical="center" wrapText="1" indent="1"/>
    </xf>
    <xf numFmtId="0" fontId="32" fillId="0" borderId="136" xfId="38" applyFont="1" applyBorder="1" applyAlignment="1">
      <alignment horizontal="left" vertical="center" wrapText="1" indent="1"/>
    </xf>
    <xf numFmtId="0" fontId="8" fillId="0" borderId="137" xfId="38" applyFont="1" applyBorder="1" applyAlignment="1">
      <alignment horizontal="center" vertical="top" wrapText="1"/>
    </xf>
    <xf numFmtId="0" fontId="8" fillId="0" borderId="138" xfId="38" applyFont="1" applyBorder="1" applyAlignment="1">
      <alignment horizontal="left" vertical="top" wrapText="1" indent="1"/>
    </xf>
    <xf numFmtId="0" fontId="7" fillId="0" borderId="139" xfId="38" applyFont="1" applyBorder="1" applyAlignment="1">
      <alignment horizontal="center" vertical="top" wrapText="1"/>
    </xf>
    <xf numFmtId="0" fontId="33" fillId="0" borderId="140" xfId="38" applyFont="1" applyBorder="1" applyAlignment="1">
      <alignment horizontal="left" vertical="center" wrapText="1" indent="1"/>
    </xf>
    <xf numFmtId="0" fontId="7" fillId="0" borderId="140" xfId="38" applyFont="1" applyBorder="1" applyAlignment="1">
      <alignment horizontal="center" vertical="center" wrapText="1"/>
    </xf>
    <xf numFmtId="0" fontId="7" fillId="0" borderId="141" xfId="38" applyFont="1" applyBorder="1" applyAlignment="1">
      <alignment horizontal="left" vertical="center" wrapText="1" indent="1"/>
    </xf>
    <xf numFmtId="0" fontId="7" fillId="0" borderId="142" xfId="38" applyFont="1" applyBorder="1" applyAlignment="1">
      <alignment horizontal="center" vertical="top" wrapText="1"/>
    </xf>
    <xf numFmtId="0" fontId="7" fillId="0" borderId="143" xfId="38" applyFont="1" applyBorder="1" applyAlignment="1">
      <alignment horizontal="left" vertical="center" wrapText="1" indent="1"/>
    </xf>
    <xf numFmtId="0" fontId="7" fillId="0" borderId="143" xfId="38" applyFont="1" applyBorder="1" applyAlignment="1">
      <alignment horizontal="center" vertical="top" wrapText="1"/>
    </xf>
    <xf numFmtId="0" fontId="7" fillId="0" borderId="144" xfId="38" applyFont="1" applyBorder="1" applyAlignment="1">
      <alignment horizontal="left" vertical="center" wrapText="1" indent="1"/>
    </xf>
    <xf numFmtId="0" fontId="8" fillId="0" borderId="145" xfId="38" applyFont="1" applyBorder="1" applyAlignment="1">
      <alignment horizontal="center" vertical="top" wrapText="1"/>
    </xf>
    <xf numFmtId="0" fontId="7" fillId="0" borderId="146" xfId="38" applyFont="1" applyBorder="1" applyAlignment="1">
      <alignment horizontal="left" vertical="center" wrapText="1" indent="1"/>
    </xf>
    <xf numFmtId="0" fontId="7" fillId="0" borderId="146" xfId="38" applyFont="1" applyBorder="1" applyAlignment="1">
      <alignment horizontal="center" vertical="center" wrapText="1"/>
    </xf>
    <xf numFmtId="0" fontId="7" fillId="0" borderId="147" xfId="38" applyFont="1" applyBorder="1" applyAlignment="1">
      <alignment horizontal="left" vertical="center" wrapText="1" indent="1"/>
    </xf>
    <xf numFmtId="0" fontId="7" fillId="0" borderId="148" xfId="38" applyFont="1" applyBorder="1" applyAlignment="1">
      <alignment horizontal="center" vertical="top" wrapText="1"/>
    </xf>
    <xf numFmtId="0" fontId="33" fillId="0" borderId="149" xfId="38" applyFont="1" applyBorder="1" applyAlignment="1">
      <alignment horizontal="left" vertical="center" wrapText="1" indent="1"/>
    </xf>
    <xf numFmtId="0" fontId="7" fillId="0" borderId="149" xfId="38" applyFont="1" applyBorder="1" applyAlignment="1">
      <alignment horizontal="center" vertical="center" wrapText="1"/>
    </xf>
    <xf numFmtId="0" fontId="7" fillId="0" borderId="150" xfId="38" applyFont="1" applyBorder="1" applyAlignment="1">
      <alignment horizontal="left" vertical="center" wrapText="1" indent="1"/>
    </xf>
    <xf numFmtId="0" fontId="33" fillId="0" borderId="143" xfId="38" applyFont="1" applyBorder="1" applyAlignment="1">
      <alignment horizontal="left" vertical="center" wrapText="1" indent="1"/>
    </xf>
    <xf numFmtId="0" fontId="7" fillId="0" borderId="143" xfId="38" applyFont="1" applyBorder="1" applyAlignment="1">
      <alignment horizontal="center" vertical="center" wrapText="1"/>
    </xf>
    <xf numFmtId="0" fontId="7" fillId="0" borderId="145" xfId="38" applyFont="1" applyBorder="1" applyAlignment="1">
      <alignment horizontal="center" vertical="top" wrapText="1"/>
    </xf>
    <xf numFmtId="0" fontId="33" fillId="0" borderId="146" xfId="38" applyFont="1" applyBorder="1" applyAlignment="1">
      <alignment horizontal="left" vertical="center" wrapText="1" indent="1"/>
    </xf>
    <xf numFmtId="0" fontId="7" fillId="0" borderId="151" xfId="38" applyFont="1" applyBorder="1" applyAlignment="1">
      <alignment horizontal="center" vertical="top" wrapText="1"/>
    </xf>
    <xf numFmtId="0" fontId="7" fillId="0" borderId="152" xfId="38" applyFont="1" applyBorder="1" applyAlignment="1">
      <alignment horizontal="left" vertical="center" wrapText="1" indent="1"/>
    </xf>
    <xf numFmtId="0" fontId="7" fillId="0" borderId="152" xfId="38" applyFont="1" applyBorder="1" applyAlignment="1">
      <alignment horizontal="center" vertical="center" wrapText="1"/>
    </xf>
    <xf numFmtId="0" fontId="7" fillId="0" borderId="153" xfId="38" applyFont="1" applyBorder="1" applyAlignment="1">
      <alignment horizontal="left" vertical="center" wrapText="1" indent="1"/>
    </xf>
    <xf numFmtId="0" fontId="8" fillId="0" borderId="137" xfId="38" applyFont="1" applyBorder="1" applyAlignment="1">
      <alignment horizontal="center" vertical="center" wrapText="1"/>
    </xf>
    <xf numFmtId="0" fontId="8" fillId="0" borderId="138" xfId="38" applyFont="1" applyBorder="1" applyAlignment="1">
      <alignment horizontal="left" vertical="center" wrapText="1" indent="1"/>
    </xf>
    <xf numFmtId="0" fontId="7" fillId="0" borderId="140" xfId="38" applyFont="1" applyBorder="1" applyAlignment="1">
      <alignment horizontal="left" vertical="center" wrapText="1" indent="1"/>
    </xf>
    <xf numFmtId="0" fontId="7" fillId="0" borderId="149" xfId="38" applyFont="1" applyBorder="1" applyAlignment="1">
      <alignment horizontal="left" vertical="center" wrapText="1" indent="1"/>
    </xf>
    <xf numFmtId="0" fontId="7" fillId="0" borderId="154" xfId="38" applyFont="1" applyBorder="1" applyAlignment="1">
      <alignment horizontal="center" vertical="top" wrapText="1"/>
    </xf>
    <xf numFmtId="0" fontId="7" fillId="0" borderId="3" xfId="38" applyFont="1" applyBorder="1" applyAlignment="1">
      <alignment horizontal="left" vertical="center" wrapText="1" indent="1"/>
    </xf>
    <xf numFmtId="0" fontId="7" fillId="0" borderId="3" xfId="38" applyFont="1" applyBorder="1" applyAlignment="1">
      <alignment horizontal="center" vertical="center" wrapText="1"/>
    </xf>
    <xf numFmtId="0" fontId="7" fillId="0" borderId="155" xfId="38" applyFont="1" applyFill="1" applyBorder="1" applyAlignment="1">
      <alignment horizontal="left" vertical="center" wrapText="1" indent="1"/>
    </xf>
    <xf numFmtId="0" fontId="72" fillId="0" borderId="146" xfId="38" applyFont="1" applyBorder="1" applyAlignment="1">
      <alignment horizontal="left" vertical="center" wrapText="1" indent="1"/>
    </xf>
    <xf numFmtId="0" fontId="72" fillId="0" borderId="149" xfId="38" applyFont="1" applyBorder="1" applyAlignment="1">
      <alignment horizontal="left" vertical="center" wrapText="1" indent="1"/>
    </xf>
    <xf numFmtId="0" fontId="7" fillId="0" borderId="3" xfId="38" applyFont="1" applyBorder="1" applyAlignment="1">
      <alignment horizontal="left" vertical="center" indent="1"/>
    </xf>
    <xf numFmtId="0" fontId="7" fillId="0" borderId="155" xfId="38" applyFont="1" applyBorder="1" applyAlignment="1">
      <alignment horizontal="left" vertical="center" wrapText="1" indent="1"/>
    </xf>
    <xf numFmtId="0" fontId="7" fillId="0" borderId="0" xfId="38" applyBorder="1"/>
    <xf numFmtId="0" fontId="7" fillId="0" borderId="155" xfId="38" applyFont="1" applyBorder="1" applyAlignment="1">
      <alignment horizontal="left" wrapText="1" indent="1"/>
    </xf>
    <xf numFmtId="0" fontId="6" fillId="0" borderId="156" xfId="38" applyFont="1" applyBorder="1" applyAlignment="1"/>
    <xf numFmtId="0" fontId="6" fillId="0" borderId="157" xfId="38" applyFont="1" applyBorder="1" applyAlignment="1">
      <alignment horizontal="left" indent="1"/>
    </xf>
    <xf numFmtId="0" fontId="7" fillId="0" borderId="157" xfId="38" applyFont="1" applyBorder="1"/>
    <xf numFmtId="0" fontId="7" fillId="0" borderId="158" xfId="38" applyFont="1" applyBorder="1" applyAlignment="1">
      <alignment horizontal="left" indent="1"/>
    </xf>
    <xf numFmtId="0" fontId="6" fillId="0" borderId="0" xfId="38" applyFont="1" applyBorder="1" applyAlignment="1"/>
    <xf numFmtId="0" fontId="6" fillId="0" borderId="0" xfId="38" applyFont="1" applyBorder="1" applyAlignment="1">
      <alignment horizontal="left" indent="1"/>
    </xf>
    <xf numFmtId="0" fontId="7" fillId="0" borderId="0" xfId="38" applyFont="1" applyBorder="1"/>
    <xf numFmtId="0" fontId="7" fillId="0" borderId="0" xfId="38" applyFont="1" applyBorder="1" applyAlignment="1">
      <alignment horizontal="left" indent="1"/>
    </xf>
    <xf numFmtId="0" fontId="36" fillId="0" borderId="159" xfId="38" applyFont="1" applyBorder="1" applyAlignment="1"/>
    <xf numFmtId="0" fontId="36" fillId="0" borderId="160" xfId="38" applyFont="1" applyBorder="1" applyAlignment="1">
      <alignment horizontal="left" indent="1"/>
    </xf>
    <xf numFmtId="0" fontId="36" fillId="0" borderId="160" xfId="38" applyFont="1" applyBorder="1"/>
    <xf numFmtId="0" fontId="36" fillId="0" borderId="161" xfId="38" applyFont="1" applyBorder="1" applyAlignment="1">
      <alignment horizontal="left" indent="1"/>
    </xf>
    <xf numFmtId="0" fontId="63" fillId="0" borderId="145" xfId="38" applyFont="1" applyBorder="1" applyAlignment="1">
      <alignment horizontal="center" vertical="top" wrapText="1"/>
    </xf>
    <xf numFmtId="0" fontId="63" fillId="0" borderId="146" xfId="38" applyFont="1" applyBorder="1" applyAlignment="1">
      <alignment horizontal="left" vertical="top" wrapText="1" indent="1"/>
    </xf>
    <xf numFmtId="0" fontId="63" fillId="0" borderId="146" xfId="38" applyFont="1" applyBorder="1" applyAlignment="1">
      <alignment horizontal="center" vertical="center" wrapText="1"/>
    </xf>
    <xf numFmtId="0" fontId="63" fillId="0" borderId="147" xfId="38" applyFont="1" applyBorder="1" applyAlignment="1">
      <alignment horizontal="left" vertical="top" wrapText="1" indent="1"/>
    </xf>
    <xf numFmtId="0" fontId="63" fillId="0" borderId="151" xfId="38" applyFont="1" applyBorder="1" applyAlignment="1">
      <alignment horizontal="center" vertical="top" wrapText="1"/>
    </xf>
    <xf numFmtId="0" fontId="73" fillId="0" borderId="152" xfId="38" applyFont="1" applyBorder="1" applyAlignment="1">
      <alignment horizontal="left" vertical="top" wrapText="1" indent="1"/>
    </xf>
    <xf numFmtId="0" fontId="63" fillId="0" borderId="152" xfId="38" applyFont="1" applyBorder="1" applyAlignment="1">
      <alignment horizontal="center" vertical="center" wrapText="1"/>
    </xf>
    <xf numFmtId="0" fontId="63" fillId="0" borderId="153" xfId="38" applyFont="1" applyBorder="1" applyAlignment="1">
      <alignment horizontal="left" vertical="top" wrapText="1" indent="1"/>
    </xf>
    <xf numFmtId="0" fontId="56" fillId="0" borderId="0" xfId="29" applyFont="1" applyBorder="1" applyAlignment="1">
      <alignment horizontal="center"/>
    </xf>
    <xf numFmtId="0" fontId="74" fillId="0" borderId="0" xfId="17" applyFont="1" applyAlignment="1">
      <alignment vertical="center"/>
    </xf>
    <xf numFmtId="0" fontId="60" fillId="0" borderId="0" xfId="17" applyFont="1"/>
    <xf numFmtId="0" fontId="60" fillId="0" borderId="0" xfId="17" applyFont="1" applyBorder="1"/>
    <xf numFmtId="0" fontId="57" fillId="0" borderId="0" xfId="29" applyFont="1"/>
    <xf numFmtId="0" fontId="60" fillId="0" borderId="0" xfId="29" applyFont="1" applyBorder="1"/>
    <xf numFmtId="0" fontId="68" fillId="0" borderId="0" xfId="29" applyFont="1" applyBorder="1" applyAlignment="1">
      <alignment horizontal="center"/>
    </xf>
    <xf numFmtId="0" fontId="11" fillId="0" borderId="0" xfId="29" applyFont="1" applyBorder="1" applyAlignment="1"/>
    <xf numFmtId="6" fontId="11" fillId="0" borderId="0" xfId="29" applyNumberFormat="1" applyFont="1" applyBorder="1" applyAlignment="1"/>
    <xf numFmtId="0" fontId="63" fillId="0" borderId="0" xfId="29" applyFont="1"/>
    <xf numFmtId="0" fontId="63" fillId="0" borderId="0" xfId="29" applyFont="1" applyBorder="1"/>
    <xf numFmtId="0" fontId="11" fillId="0" borderId="0" xfId="29"/>
    <xf numFmtId="0" fontId="56" fillId="0" borderId="0" xfId="29" applyFont="1" applyBorder="1" applyAlignment="1">
      <alignment horizontal="center" vertical="center"/>
    </xf>
    <xf numFmtId="0" fontId="56" fillId="4" borderId="127" xfId="17" applyFont="1" applyFill="1" applyBorder="1" applyAlignment="1">
      <alignment horizontal="left" vertical="center" indent="1"/>
    </xf>
    <xf numFmtId="0" fontId="56" fillId="4" borderId="22" xfId="17" applyFont="1" applyFill="1" applyBorder="1" applyAlignment="1">
      <alignment horizontal="left" vertical="center" indent="1"/>
    </xf>
    <xf numFmtId="0" fontId="56" fillId="0" borderId="22" xfId="17" applyFont="1" applyFill="1" applyBorder="1" applyAlignment="1">
      <alignment horizontal="left" vertical="center"/>
    </xf>
    <xf numFmtId="0" fontId="56" fillId="0" borderId="23" xfId="17" applyFont="1" applyFill="1" applyBorder="1" applyAlignment="1">
      <alignment horizontal="left" vertical="center"/>
    </xf>
    <xf numFmtId="0" fontId="56" fillId="0" borderId="162" xfId="17" applyFont="1" applyFill="1" applyBorder="1" applyAlignment="1">
      <alignment horizontal="center" vertical="center"/>
    </xf>
    <xf numFmtId="0" fontId="56" fillId="4" borderId="163" xfId="17" applyFont="1" applyFill="1" applyBorder="1" applyAlignment="1">
      <alignment horizontal="center" vertical="center"/>
    </xf>
    <xf numFmtId="0" fontId="60" fillId="0" borderId="0" xfId="29" applyFont="1" applyBorder="1" applyAlignment="1">
      <alignment vertical="center"/>
    </xf>
    <xf numFmtId="0" fontId="57" fillId="0" borderId="0" xfId="29" applyFont="1" applyAlignment="1">
      <alignment vertical="center"/>
    </xf>
    <xf numFmtId="0" fontId="58" fillId="0" borderId="164" xfId="17" applyFont="1" applyFill="1" applyBorder="1" applyAlignment="1">
      <alignment horizontal="left"/>
    </xf>
    <xf numFmtId="0" fontId="58" fillId="4" borderId="0" xfId="17" applyFont="1" applyFill="1" applyBorder="1" applyAlignment="1">
      <alignment horizontal="left"/>
    </xf>
    <xf numFmtId="0" fontId="58" fillId="0" borderId="0" xfId="17" applyFont="1" applyFill="1" applyBorder="1" applyAlignment="1">
      <alignment horizontal="right"/>
    </xf>
    <xf numFmtId="0" fontId="58" fillId="4" borderId="53" xfId="17" applyFont="1" applyFill="1" applyBorder="1" applyAlignment="1">
      <alignment horizontal="center"/>
    </xf>
    <xf numFmtId="6" fontId="31" fillId="0" borderId="3" xfId="11" applyNumberFormat="1" applyFont="1" applyFill="1" applyBorder="1" applyAlignment="1">
      <alignment vertical="center"/>
    </xf>
    <xf numFmtId="5" fontId="58" fillId="0" borderId="165" xfId="11" applyNumberFormat="1" applyFont="1" applyFill="1" applyBorder="1" applyAlignment="1"/>
    <xf numFmtId="0" fontId="58" fillId="0" borderId="166" xfId="17" applyFont="1" applyFill="1" applyBorder="1" applyAlignment="1">
      <alignment horizontal="left"/>
    </xf>
    <xf numFmtId="0" fontId="58" fillId="4" borderId="5" xfId="17" applyFont="1" applyFill="1" applyBorder="1" applyAlignment="1">
      <alignment horizontal="left"/>
    </xf>
    <xf numFmtId="0" fontId="58" fillId="0" borderId="5" xfId="17" applyFont="1" applyFill="1" applyBorder="1" applyAlignment="1">
      <alignment horizontal="right"/>
    </xf>
    <xf numFmtId="0" fontId="58" fillId="4" borderId="28" xfId="17" applyFont="1" applyFill="1" applyBorder="1" applyAlignment="1">
      <alignment horizontal="center"/>
    </xf>
    <xf numFmtId="6" fontId="31" fillId="0" borderId="167" xfId="11" applyNumberFormat="1" applyFont="1" applyFill="1" applyBorder="1" applyAlignment="1">
      <alignment vertical="center"/>
    </xf>
    <xf numFmtId="5" fontId="58" fillId="0" borderId="168" xfId="11" applyNumberFormat="1" applyFont="1" applyFill="1" applyBorder="1" applyAlignment="1"/>
    <xf numFmtId="0" fontId="58" fillId="0" borderId="5" xfId="17" applyFont="1" applyFill="1" applyBorder="1" applyAlignment="1">
      <alignment horizontal="left"/>
    </xf>
    <xf numFmtId="0" fontId="58" fillId="0" borderId="28" xfId="17" applyFont="1" applyFill="1" applyBorder="1" applyAlignment="1">
      <alignment horizontal="left"/>
    </xf>
    <xf numFmtId="0" fontId="31" fillId="0" borderId="167" xfId="17" applyFont="1" applyFill="1" applyBorder="1" applyAlignment="1">
      <alignment vertical="center"/>
    </xf>
    <xf numFmtId="5" fontId="58" fillId="0" borderId="169" xfId="11" applyNumberFormat="1" applyFont="1" applyFill="1" applyBorder="1" applyAlignment="1"/>
    <xf numFmtId="0" fontId="75" fillId="4" borderId="28" xfId="17" applyFont="1" applyFill="1" applyBorder="1" applyAlignment="1">
      <alignment horizontal="center"/>
    </xf>
    <xf numFmtId="5" fontId="58" fillId="0" borderId="170" xfId="11" applyNumberFormat="1" applyFont="1" applyFill="1" applyBorder="1" applyAlignment="1"/>
    <xf numFmtId="0" fontId="31" fillId="4" borderId="167" xfId="17" applyFont="1" applyFill="1" applyBorder="1" applyAlignment="1">
      <alignment horizontal="center" vertical="center"/>
    </xf>
    <xf numFmtId="0" fontId="58" fillId="4" borderId="28" xfId="17" applyFont="1" applyFill="1" applyBorder="1" applyAlignment="1">
      <alignment horizontal="right"/>
    </xf>
    <xf numFmtId="5" fontId="58" fillId="4" borderId="167" xfId="31" applyNumberFormat="1" applyFont="1" applyFill="1" applyBorder="1" applyAlignment="1"/>
    <xf numFmtId="0" fontId="58" fillId="0" borderId="168" xfId="17" applyFont="1" applyFill="1" applyBorder="1" applyAlignment="1">
      <alignment horizontal="center" vertical="center"/>
    </xf>
    <xf numFmtId="164" fontId="58" fillId="0" borderId="171" xfId="31" applyNumberFormat="1" applyFont="1" applyFill="1" applyBorder="1" applyAlignment="1"/>
    <xf numFmtId="0" fontId="58" fillId="4" borderId="166" xfId="17" applyFont="1" applyFill="1" applyBorder="1" applyAlignment="1">
      <alignment horizontal="left"/>
    </xf>
    <xf numFmtId="0" fontId="58" fillId="4" borderId="28" xfId="17" applyFont="1" applyFill="1" applyBorder="1" applyAlignment="1">
      <alignment horizontal="left"/>
    </xf>
    <xf numFmtId="164" fontId="58" fillId="4" borderId="172" xfId="31" applyNumberFormat="1" applyFont="1" applyFill="1" applyBorder="1" applyAlignment="1"/>
    <xf numFmtId="0" fontId="64" fillId="0" borderId="0" xfId="29" applyFont="1" applyBorder="1"/>
    <xf numFmtId="9" fontId="58" fillId="0" borderId="167" xfId="22" applyFont="1" applyFill="1" applyBorder="1" applyAlignment="1"/>
    <xf numFmtId="5" fontId="58" fillId="0" borderId="167" xfId="31" applyNumberFormat="1" applyFont="1" applyFill="1" applyBorder="1" applyAlignment="1"/>
    <xf numFmtId="0" fontId="58" fillId="0" borderId="166" xfId="17" applyFont="1" applyFill="1" applyBorder="1" applyAlignment="1">
      <alignment horizontal="left" indent="1"/>
    </xf>
    <xf numFmtId="164" fontId="58" fillId="0" borderId="173" xfId="31" applyNumberFormat="1" applyFont="1" applyFill="1" applyBorder="1" applyAlignment="1"/>
    <xf numFmtId="164" fontId="58" fillId="0" borderId="162" xfId="31" applyNumberFormat="1" applyFont="1" applyFill="1" applyBorder="1" applyAlignment="1"/>
    <xf numFmtId="164" fontId="58" fillId="0" borderId="172" xfId="31" applyNumberFormat="1" applyFont="1" applyFill="1" applyBorder="1" applyAlignment="1"/>
    <xf numFmtId="164" fontId="58" fillId="0" borderId="171" xfId="11" applyNumberFormat="1" applyFont="1" applyFill="1" applyBorder="1" applyAlignment="1"/>
    <xf numFmtId="0" fontId="49" fillId="0" borderId="168" xfId="17" applyFont="1" applyBorder="1"/>
    <xf numFmtId="5" fontId="58" fillId="0" borderId="172" xfId="11" applyNumberFormat="1" applyFont="1" applyFill="1" applyBorder="1" applyAlignment="1"/>
    <xf numFmtId="5" fontId="58" fillId="0" borderId="169" xfId="17" applyNumberFormat="1" applyFont="1" applyFill="1" applyBorder="1" applyAlignment="1">
      <alignment horizontal="right" vertical="center"/>
    </xf>
    <xf numFmtId="0" fontId="58" fillId="0" borderId="95" xfId="17" applyFont="1" applyFill="1" applyBorder="1" applyAlignment="1">
      <alignment horizontal="left" vertical="center"/>
    </xf>
    <xf numFmtId="0" fontId="58" fillId="0" borderId="97" xfId="17" applyFont="1" applyFill="1" applyBorder="1" applyAlignment="1">
      <alignment horizontal="left" vertical="center"/>
    </xf>
    <xf numFmtId="0" fontId="58" fillId="0" borderId="98" xfId="17" applyFont="1" applyFill="1" applyBorder="1" applyAlignment="1">
      <alignment horizontal="left" vertical="center"/>
    </xf>
    <xf numFmtId="44" fontId="58" fillId="0" borderId="174" xfId="11" applyFont="1" applyFill="1" applyBorder="1" applyAlignment="1">
      <alignment vertical="center"/>
    </xf>
    <xf numFmtId="5" fontId="58" fillId="4" borderId="175" xfId="17" applyNumberFormat="1" applyFont="1" applyFill="1" applyBorder="1" applyAlignment="1">
      <alignment horizontal="right" vertical="center"/>
    </xf>
    <xf numFmtId="0" fontId="57" fillId="0" borderId="0" xfId="29" applyFont="1" applyBorder="1" applyAlignment="1"/>
    <xf numFmtId="6" fontId="57" fillId="0" borderId="0" xfId="29" applyNumberFormat="1" applyFont="1" applyBorder="1" applyAlignment="1"/>
    <xf numFmtId="0" fontId="75" fillId="4" borderId="127" xfId="17" applyFont="1" applyFill="1" applyBorder="1" applyAlignment="1">
      <alignment horizontal="left" vertical="center"/>
    </xf>
    <xf numFmtId="0" fontId="75" fillId="4" borderId="28" xfId="17" applyFont="1" applyFill="1" applyBorder="1" applyAlignment="1">
      <alignment horizontal="left"/>
    </xf>
    <xf numFmtId="0" fontId="58" fillId="0" borderId="28" xfId="17" applyFont="1" applyFill="1" applyBorder="1" applyAlignment="1">
      <alignment horizontal="right"/>
    </xf>
    <xf numFmtId="164" fontId="58" fillId="0" borderId="169" xfId="17" applyNumberFormat="1" applyFont="1" applyFill="1" applyBorder="1" applyAlignment="1">
      <alignment horizontal="right" vertical="center"/>
    </xf>
    <xf numFmtId="37" fontId="51" fillId="0" borderId="169" xfId="17" applyNumberFormat="1" applyFont="1" applyFill="1" applyBorder="1" applyAlignment="1">
      <alignment horizontal="right" vertical="center"/>
    </xf>
    <xf numFmtId="0" fontId="57" fillId="0" borderId="77" xfId="29" applyFont="1" applyBorder="1" applyAlignment="1">
      <alignment horizontal="left" vertical="center" indent="1"/>
    </xf>
    <xf numFmtId="0" fontId="57" fillId="0" borderId="78" xfId="29" applyFont="1" applyBorder="1"/>
    <xf numFmtId="0" fontId="57" fillId="0" borderId="79" xfId="29" applyFont="1" applyBorder="1"/>
    <xf numFmtId="6" fontId="57" fillId="4" borderId="146" xfId="29" applyNumberFormat="1" applyFont="1" applyFill="1" applyBorder="1" applyAlignment="1">
      <alignment vertical="center"/>
    </xf>
    <xf numFmtId="9" fontId="57" fillId="4" borderId="146" xfId="22" applyFont="1" applyFill="1" applyBorder="1" applyAlignment="1">
      <alignment vertical="center"/>
    </xf>
    <xf numFmtId="9" fontId="57" fillId="4" borderId="146" xfId="29" applyNumberFormat="1" applyFont="1" applyFill="1" applyBorder="1" applyAlignment="1">
      <alignment vertical="center"/>
    </xf>
    <xf numFmtId="0" fontId="60" fillId="0" borderId="0" xfId="29" applyFont="1"/>
    <xf numFmtId="0" fontId="78" fillId="0" borderId="0" xfId="29" applyFont="1" applyBorder="1" applyAlignment="1">
      <alignment horizontal="center"/>
    </xf>
    <xf numFmtId="0" fontId="79" fillId="0" borderId="0" xfId="29" applyFont="1" applyBorder="1" applyAlignment="1">
      <alignment horizontal="center"/>
    </xf>
    <xf numFmtId="0" fontId="11" fillId="0" borderId="0" xfId="29" applyFont="1"/>
    <xf numFmtId="0" fontId="81" fillId="0" borderId="159" xfId="39" applyFont="1" applyBorder="1" applyAlignment="1">
      <alignment horizontal="left" vertical="center" indent="1"/>
    </xf>
    <xf numFmtId="0" fontId="80" fillId="0" borderId="160" xfId="39" applyBorder="1"/>
    <xf numFmtId="0" fontId="80" fillId="0" borderId="161" xfId="39" applyBorder="1"/>
    <xf numFmtId="0" fontId="80" fillId="0" borderId="0" xfId="39"/>
    <xf numFmtId="0" fontId="82" fillId="0" borderId="176" xfId="39" applyFont="1" applyBorder="1" applyAlignment="1">
      <alignment horizontal="left" vertical="center" indent="1"/>
    </xf>
    <xf numFmtId="0" fontId="80" fillId="0" borderId="94" xfId="39" applyBorder="1" applyAlignment="1">
      <alignment vertical="center"/>
    </xf>
    <xf numFmtId="0" fontId="83" fillId="6" borderId="20" xfId="39" applyFont="1" applyFill="1" applyBorder="1" applyAlignment="1">
      <alignment horizontal="center" vertical="center"/>
    </xf>
    <xf numFmtId="0" fontId="83" fillId="6" borderId="177" xfId="39" applyFont="1" applyFill="1" applyBorder="1" applyAlignment="1">
      <alignment horizontal="center" vertical="center"/>
    </xf>
    <xf numFmtId="0" fontId="80" fillId="0" borderId="178" xfId="39" applyBorder="1" applyAlignment="1">
      <alignment vertical="center"/>
    </xf>
    <xf numFmtId="0" fontId="80" fillId="0" borderId="97" xfId="39" applyBorder="1" applyAlignment="1">
      <alignment vertical="center"/>
    </xf>
    <xf numFmtId="0" fontId="6" fillId="8" borderId="127" xfId="39" applyFont="1" applyFill="1" applyBorder="1" applyAlignment="1">
      <alignment horizontal="center" vertical="center"/>
    </xf>
    <xf numFmtId="0" fontId="6" fillId="8" borderId="179" xfId="39" applyFont="1" applyFill="1" applyBorder="1" applyAlignment="1">
      <alignment horizontal="center" vertical="center"/>
    </xf>
    <xf numFmtId="0" fontId="84" fillId="6" borderId="180" xfId="39" applyFont="1" applyFill="1" applyBorder="1" applyAlignment="1">
      <alignment horizontal="center" vertical="center"/>
    </xf>
    <xf numFmtId="0" fontId="8" fillId="8" borderId="99" xfId="39" applyFont="1" applyFill="1" applyBorder="1" applyAlignment="1">
      <alignment horizontal="left" vertical="center"/>
    </xf>
    <xf numFmtId="0" fontId="67" fillId="0" borderId="20" xfId="39" applyFont="1" applyBorder="1" applyAlignment="1">
      <alignment horizontal="center" vertical="center"/>
    </xf>
    <xf numFmtId="0" fontId="67" fillId="0" borderId="181" xfId="39" applyFont="1" applyBorder="1" applyAlignment="1">
      <alignment horizontal="center" vertical="center"/>
    </xf>
    <xf numFmtId="0" fontId="84" fillId="6" borderId="182" xfId="39" applyFont="1" applyFill="1" applyBorder="1" applyAlignment="1">
      <alignment horizontal="center" vertical="center"/>
    </xf>
    <xf numFmtId="0" fontId="8" fillId="8" borderId="95" xfId="39" applyFont="1" applyFill="1" applyBorder="1" applyAlignment="1">
      <alignment horizontal="left" vertical="center"/>
    </xf>
    <xf numFmtId="0" fontId="85" fillId="0" borderId="95" xfId="39" applyFont="1" applyBorder="1" applyAlignment="1">
      <alignment horizontal="center" vertical="center"/>
    </xf>
    <xf numFmtId="0" fontId="85" fillId="0" borderId="183" xfId="39" applyFont="1" applyBorder="1" applyAlignment="1">
      <alignment horizontal="center" vertical="center"/>
    </xf>
    <xf numFmtId="0" fontId="67" fillId="0" borderId="164" xfId="39" applyFont="1" applyBorder="1" applyAlignment="1">
      <alignment horizontal="center" vertical="center"/>
    </xf>
    <xf numFmtId="0" fontId="67" fillId="0" borderId="184" xfId="39" applyFont="1" applyBorder="1" applyAlignment="1">
      <alignment horizontal="center" vertical="center"/>
    </xf>
    <xf numFmtId="0" fontId="84" fillId="6" borderId="185" xfId="39" applyFont="1" applyFill="1" applyBorder="1" applyAlignment="1">
      <alignment horizontal="center" vertical="center"/>
    </xf>
    <xf numFmtId="0" fontId="8" fillId="8" borderId="186" xfId="39" applyFont="1" applyFill="1" applyBorder="1" applyAlignment="1">
      <alignment horizontal="left" vertical="center"/>
    </xf>
    <xf numFmtId="0" fontId="86" fillId="0" borderId="186" xfId="39" applyFont="1" applyBorder="1" applyAlignment="1">
      <alignment horizontal="center" vertical="center"/>
    </xf>
    <xf numFmtId="0" fontId="86" fillId="0" borderId="187" xfId="39" applyFont="1" applyBorder="1" applyAlignment="1">
      <alignment horizontal="center" vertical="center"/>
    </xf>
    <xf numFmtId="0" fontId="6" fillId="0" borderId="188" xfId="39" applyFont="1" applyBorder="1" applyAlignment="1">
      <alignment vertical="center"/>
    </xf>
    <xf numFmtId="0" fontId="6" fillId="0" borderId="0" xfId="39" applyFont="1" applyBorder="1" applyAlignment="1">
      <alignment vertical="center"/>
    </xf>
    <xf numFmtId="0" fontId="6" fillId="0" borderId="189" xfId="39" applyFont="1" applyBorder="1" applyAlignment="1">
      <alignment vertical="center"/>
    </xf>
    <xf numFmtId="0" fontId="6" fillId="0" borderId="188" xfId="39" applyFont="1" applyBorder="1" applyAlignment="1">
      <alignment horizontal="left" vertical="center" indent="1"/>
    </xf>
    <xf numFmtId="0" fontId="6" fillId="0" borderId="188" xfId="39" applyFont="1" applyBorder="1" applyAlignment="1">
      <alignment horizontal="left" vertical="center" indent="2"/>
    </xf>
    <xf numFmtId="0" fontId="80" fillId="0" borderId="0" xfId="39" applyBorder="1"/>
    <xf numFmtId="0" fontId="80" fillId="0" borderId="189" xfId="39" applyBorder="1"/>
    <xf numFmtId="0" fontId="6" fillId="0" borderId="190" xfId="39" applyFont="1" applyBorder="1" applyAlignment="1">
      <alignment horizontal="left" vertical="center" indent="1"/>
    </xf>
    <xf numFmtId="0" fontId="80" fillId="0" borderId="60" xfId="39" applyBorder="1" applyAlignment="1">
      <alignment vertical="center"/>
    </xf>
    <xf numFmtId="0" fontId="80" fillId="0" borderId="191" xfId="39" applyBorder="1" applyAlignment="1">
      <alignment vertical="center"/>
    </xf>
    <xf numFmtId="0" fontId="87" fillId="9" borderId="192" xfId="40" applyFont="1" applyFill="1" applyBorder="1" applyAlignment="1">
      <alignment horizontal="center" vertical="center"/>
    </xf>
    <xf numFmtId="0" fontId="88" fillId="0" borderId="193" xfId="40" applyFont="1" applyBorder="1" applyAlignment="1">
      <alignment horizontal="center" vertical="center"/>
    </xf>
    <xf numFmtId="0" fontId="88" fillId="0" borderId="194" xfId="40" applyFont="1" applyBorder="1" applyAlignment="1">
      <alignment horizontal="center" vertical="center"/>
    </xf>
    <xf numFmtId="0" fontId="89" fillId="0" borderId="0" xfId="40" applyFont="1" applyAlignment="1">
      <alignment vertical="center"/>
    </xf>
    <xf numFmtId="0" fontId="8" fillId="0" borderId="0" xfId="40" applyAlignment="1">
      <alignment vertical="center"/>
    </xf>
    <xf numFmtId="0" fontId="90" fillId="9" borderId="195" xfId="40" applyFont="1" applyFill="1" applyBorder="1" applyAlignment="1">
      <alignment vertical="center"/>
    </xf>
    <xf numFmtId="0" fontId="67" fillId="9" borderId="196" xfId="40" applyFont="1" applyFill="1" applyBorder="1" applyAlignment="1">
      <alignment horizontal="center"/>
    </xf>
    <xf numFmtId="0" fontId="67" fillId="0" borderId="197" xfId="40" applyFont="1" applyFill="1" applyBorder="1" applyAlignment="1">
      <alignment horizontal="left" vertical="center" wrapText="1" indent="1"/>
    </xf>
    <xf numFmtId="0" fontId="91" fillId="0" borderId="198" xfId="40" applyFont="1" applyBorder="1" applyAlignment="1"/>
    <xf numFmtId="0" fontId="91" fillId="0" borderId="199" xfId="40" applyFont="1" applyBorder="1" applyAlignment="1"/>
    <xf numFmtId="0" fontId="89" fillId="0" borderId="0" xfId="40" applyFont="1"/>
    <xf numFmtId="0" fontId="8" fillId="0" borderId="0" xfId="40"/>
    <xf numFmtId="0" fontId="90" fillId="9" borderId="200" xfId="40" applyFont="1" applyFill="1" applyBorder="1" applyAlignment="1">
      <alignment vertical="center"/>
    </xf>
    <xf numFmtId="0" fontId="67" fillId="9" borderId="200" xfId="40" applyFont="1" applyFill="1" applyBorder="1" applyAlignment="1">
      <alignment horizontal="center" vertical="center"/>
    </xf>
    <xf numFmtId="0" fontId="91" fillId="0" borderId="201" xfId="40" applyFont="1" applyBorder="1" applyAlignment="1"/>
    <xf numFmtId="0" fontId="91" fillId="0" borderId="0" xfId="40" applyFont="1" applyBorder="1" applyAlignment="1"/>
    <xf numFmtId="0" fontId="91" fillId="0" borderId="202" xfId="40" applyFont="1" applyBorder="1" applyAlignment="1"/>
    <xf numFmtId="0" fontId="65" fillId="0" borderId="203" xfId="40" applyFont="1" applyBorder="1" applyAlignment="1">
      <alignment horizontal="left" vertical="center" indent="1"/>
    </xf>
    <xf numFmtId="41" fontId="65" fillId="0" borderId="204" xfId="1" applyFont="1" applyBorder="1" applyAlignment="1">
      <alignment vertical="center"/>
    </xf>
    <xf numFmtId="0" fontId="65" fillId="0" borderId="205" xfId="40" applyFont="1" applyBorder="1" applyAlignment="1">
      <alignment horizontal="left" vertical="center" indent="1"/>
    </xf>
    <xf numFmtId="41" fontId="65" fillId="0" borderId="206" xfId="1" applyFont="1" applyBorder="1" applyAlignment="1">
      <alignment vertical="center"/>
    </xf>
    <xf numFmtId="41" fontId="65" fillId="0" borderId="207" xfId="1" applyFont="1" applyBorder="1" applyAlignment="1">
      <alignment vertical="center"/>
    </xf>
    <xf numFmtId="0" fontId="91" fillId="0" borderId="208" xfId="40" applyFont="1" applyBorder="1" applyAlignment="1"/>
    <xf numFmtId="0" fontId="91" fillId="0" borderId="209" xfId="40" applyFont="1" applyBorder="1" applyAlignment="1"/>
    <xf numFmtId="0" fontId="91" fillId="0" borderId="210" xfId="40" applyFont="1" applyBorder="1" applyAlignment="1"/>
    <xf numFmtId="0" fontId="65" fillId="0" borderId="211" xfId="40" applyFont="1" applyBorder="1" applyAlignment="1">
      <alignment horizontal="left" vertical="center" indent="1"/>
    </xf>
    <xf numFmtId="41" fontId="65" fillId="0" borderId="196" xfId="1" applyFont="1" applyBorder="1"/>
    <xf numFmtId="0" fontId="91" fillId="0" borderId="192" xfId="40" applyFont="1" applyBorder="1" applyAlignment="1"/>
    <xf numFmtId="0" fontId="91" fillId="0" borderId="193" xfId="40" applyFont="1" applyBorder="1" applyAlignment="1"/>
    <xf numFmtId="0" fontId="91" fillId="0" borderId="194" xfId="40" applyFont="1" applyBorder="1" applyAlignment="1"/>
    <xf numFmtId="0" fontId="67" fillId="9" borderId="212" xfId="40" applyFont="1" applyFill="1" applyBorder="1" applyAlignment="1">
      <alignment horizontal="center"/>
    </xf>
    <xf numFmtId="0" fontId="92" fillId="10" borderId="213" xfId="40" applyFont="1" applyFill="1" applyBorder="1" applyAlignment="1">
      <alignment horizontal="center" vertical="center"/>
    </xf>
    <xf numFmtId="0" fontId="93" fillId="10" borderId="214" xfId="40" applyFont="1" applyFill="1" applyBorder="1" applyAlignment="1">
      <alignment horizontal="center" vertical="center"/>
    </xf>
    <xf numFmtId="0" fontId="93" fillId="10" borderId="215" xfId="40" applyFont="1" applyFill="1" applyBorder="1" applyAlignment="1">
      <alignment horizontal="center" vertical="center"/>
    </xf>
    <xf numFmtId="0" fontId="92" fillId="10" borderId="216" xfId="40" applyFont="1" applyFill="1" applyBorder="1" applyAlignment="1">
      <alignment horizontal="center" vertical="center"/>
    </xf>
    <xf numFmtId="0" fontId="67" fillId="0" borderId="217" xfId="40" applyFont="1" applyBorder="1" applyAlignment="1">
      <alignment horizontal="center" vertical="center"/>
    </xf>
    <xf numFmtId="0" fontId="94" fillId="0" borderId="218" xfId="40" applyFont="1" applyBorder="1" applyAlignment="1">
      <alignment horizontal="center" vertical="center"/>
    </xf>
    <xf numFmtId="0" fontId="67" fillId="0" borderId="219" xfId="40" applyFont="1" applyBorder="1" applyAlignment="1">
      <alignment horizontal="center" vertical="center"/>
    </xf>
    <xf numFmtId="0" fontId="67" fillId="0" borderId="220" xfId="40" applyFont="1" applyBorder="1" applyAlignment="1">
      <alignment horizontal="center" vertical="center"/>
    </xf>
    <xf numFmtId="0" fontId="67" fillId="0" borderId="221" xfId="40" applyFont="1" applyBorder="1" applyAlignment="1">
      <alignment horizontal="center" vertical="center"/>
    </xf>
    <xf numFmtId="0" fontId="67" fillId="0" borderId="222" xfId="40" applyFont="1" applyBorder="1" applyAlignment="1">
      <alignment vertical="center"/>
    </xf>
    <xf numFmtId="5" fontId="67" fillId="0" borderId="216" xfId="41" applyNumberFormat="1" applyFont="1" applyBorder="1" applyAlignment="1">
      <alignment vertical="center"/>
    </xf>
    <xf numFmtId="42" fontId="67" fillId="1" borderId="223" xfId="41" applyFont="1" applyFill="1" applyBorder="1" applyAlignment="1">
      <alignment vertical="center"/>
    </xf>
    <xf numFmtId="42" fontId="67" fillId="1" borderId="224" xfId="41" applyFont="1" applyFill="1" applyBorder="1" applyAlignment="1">
      <alignment vertical="center"/>
    </xf>
    <xf numFmtId="42" fontId="67" fillId="1" borderId="225" xfId="41" applyFont="1" applyFill="1" applyBorder="1" applyAlignment="1">
      <alignment vertical="center"/>
    </xf>
    <xf numFmtId="5" fontId="67" fillId="0" borderId="226" xfId="41" applyNumberFormat="1" applyFont="1" applyBorder="1" applyAlignment="1">
      <alignment vertical="center"/>
    </xf>
    <xf numFmtId="42" fontId="67" fillId="1" borderId="227" xfId="41" applyFont="1" applyFill="1" applyBorder="1" applyAlignment="1">
      <alignment vertical="center"/>
    </xf>
    <xf numFmtId="42" fontId="67" fillId="1" borderId="226" xfId="41" applyFont="1" applyFill="1" applyBorder="1" applyAlignment="1">
      <alignment vertical="center"/>
    </xf>
    <xf numFmtId="0" fontId="67" fillId="0" borderId="205" xfId="40" applyFont="1" applyBorder="1" applyAlignment="1">
      <alignment vertical="center"/>
    </xf>
    <xf numFmtId="41" fontId="67" fillId="0" borderId="228" xfId="1" applyFont="1" applyBorder="1" applyAlignment="1">
      <alignment vertical="center"/>
    </xf>
    <xf numFmtId="41" fontId="67" fillId="0" borderId="229" xfId="1" applyFont="1" applyBorder="1" applyAlignment="1">
      <alignment vertical="center"/>
    </xf>
    <xf numFmtId="41" fontId="67" fillId="0" borderId="229" xfId="1" quotePrefix="1" applyFont="1" applyBorder="1" applyAlignment="1">
      <alignment horizontal="center" vertical="center"/>
    </xf>
    <xf numFmtId="41" fontId="67" fillId="0" borderId="230" xfId="1" applyFont="1" applyBorder="1" applyAlignment="1">
      <alignment vertical="center"/>
    </xf>
    <xf numFmtId="41" fontId="67" fillId="0" borderId="230" xfId="1" applyFont="1" applyBorder="1" applyAlignment="1">
      <alignment horizontal="center" vertical="center"/>
    </xf>
    <xf numFmtId="6" fontId="67" fillId="0" borderId="228" xfId="42" applyNumberFormat="1" applyFont="1" applyBorder="1" applyAlignment="1">
      <alignment vertical="center"/>
    </xf>
    <xf numFmtId="41" fontId="67" fillId="0" borderId="231" xfId="1" applyFont="1" applyBorder="1" applyAlignment="1">
      <alignment vertical="center"/>
    </xf>
    <xf numFmtId="41" fontId="67" fillId="0" borderId="232" xfId="1" applyFont="1" applyBorder="1" applyAlignment="1">
      <alignment vertical="center"/>
    </xf>
    <xf numFmtId="41" fontId="67" fillId="0" borderId="233" xfId="1" applyFont="1" applyBorder="1" applyAlignment="1">
      <alignment vertical="center"/>
    </xf>
    <xf numFmtId="41" fontId="67" fillId="0" borderId="234" xfId="1" applyFont="1" applyBorder="1" applyAlignment="1">
      <alignment vertical="center"/>
    </xf>
    <xf numFmtId="41" fontId="67" fillId="0" borderId="233" xfId="1" applyFont="1" applyBorder="1" applyAlignment="1">
      <alignment horizontal="center" vertical="center"/>
    </xf>
    <xf numFmtId="41" fontId="67" fillId="0" borderId="235" xfId="1" applyFont="1" applyBorder="1" applyAlignment="1">
      <alignment vertical="center"/>
    </xf>
    <xf numFmtId="41" fontId="67" fillId="0" borderId="236" xfId="1" applyFont="1" applyBorder="1" applyAlignment="1">
      <alignment vertical="center"/>
    </xf>
    <xf numFmtId="41" fontId="67" fillId="0" borderId="236" xfId="1" applyFont="1" applyBorder="1" applyAlignment="1">
      <alignment horizontal="center" vertical="center"/>
    </xf>
    <xf numFmtId="41" fontId="67" fillId="0" borderId="237" xfId="1" applyFont="1" applyBorder="1" applyAlignment="1">
      <alignment vertical="center"/>
    </xf>
    <xf numFmtId="41" fontId="67" fillId="0" borderId="238" xfId="1" applyFont="1" applyBorder="1" applyAlignment="1">
      <alignment vertical="center"/>
    </xf>
    <xf numFmtId="41" fontId="67" fillId="1" borderId="236" xfId="1" applyFont="1" applyFill="1" applyBorder="1" applyAlignment="1">
      <alignment horizontal="center" vertical="center"/>
    </xf>
    <xf numFmtId="41" fontId="67" fillId="1" borderId="237" xfId="1" applyFont="1" applyFill="1" applyBorder="1" applyAlignment="1">
      <alignment horizontal="center" vertical="center"/>
    </xf>
    <xf numFmtId="5" fontId="92" fillId="10" borderId="235" xfId="1" applyNumberFormat="1" applyFont="1" applyFill="1" applyBorder="1" applyAlignment="1">
      <alignment vertical="center"/>
    </xf>
    <xf numFmtId="0" fontId="95" fillId="0" borderId="239" xfId="40" applyFont="1" applyBorder="1" applyAlignment="1">
      <alignment vertical="center"/>
    </xf>
    <xf numFmtId="41" fontId="67" fillId="1" borderId="240" xfId="1" applyFont="1" applyFill="1" applyBorder="1" applyAlignment="1">
      <alignment vertical="center"/>
    </xf>
    <xf numFmtId="41" fontId="67" fillId="1" borderId="241" xfId="1" applyFont="1" applyFill="1" applyBorder="1" applyAlignment="1">
      <alignment vertical="center"/>
    </xf>
    <xf numFmtId="41" fontId="67" fillId="1" borderId="241" xfId="1" applyFont="1" applyFill="1" applyBorder="1" applyAlignment="1">
      <alignment horizontal="center" vertical="center"/>
    </xf>
    <xf numFmtId="41" fontId="67" fillId="1" borderId="242" xfId="1" applyFont="1" applyFill="1" applyBorder="1" applyAlignment="1">
      <alignment vertical="center"/>
    </xf>
    <xf numFmtId="41" fontId="67" fillId="0" borderId="195" xfId="1" applyFont="1" applyBorder="1" applyAlignment="1">
      <alignment vertical="center"/>
    </xf>
    <xf numFmtId="41" fontId="67" fillId="1" borderId="242" xfId="1" applyFont="1" applyFill="1" applyBorder="1" applyAlignment="1">
      <alignment horizontal="center" vertical="center"/>
    </xf>
    <xf numFmtId="0" fontId="95" fillId="0" borderId="243" xfId="40" applyFont="1" applyBorder="1" applyAlignment="1">
      <alignment vertical="center"/>
    </xf>
    <xf numFmtId="41" fontId="67" fillId="1" borderId="235" xfId="1" applyFont="1" applyFill="1" applyBorder="1" applyAlignment="1">
      <alignment vertical="center"/>
    </xf>
    <xf numFmtId="41" fontId="67" fillId="1" borderId="236" xfId="1" applyFont="1" applyFill="1" applyBorder="1" applyAlignment="1">
      <alignment vertical="center"/>
    </xf>
    <xf numFmtId="41" fontId="67" fillId="1" borderId="237" xfId="1" applyFont="1" applyFill="1" applyBorder="1" applyAlignment="1">
      <alignment vertical="center"/>
    </xf>
    <xf numFmtId="0" fontId="67" fillId="0" borderId="203" xfId="40" applyFont="1" applyBorder="1" applyAlignment="1">
      <alignment vertical="center"/>
    </xf>
    <xf numFmtId="41" fontId="67" fillId="0" borderId="244" xfId="1" applyFont="1" applyBorder="1" applyAlignment="1">
      <alignment vertical="center"/>
    </xf>
    <xf numFmtId="41" fontId="67" fillId="0" borderId="245" xfId="1" applyFont="1" applyBorder="1" applyAlignment="1">
      <alignment vertical="center"/>
    </xf>
    <xf numFmtId="41" fontId="67" fillId="0" borderId="246" xfId="1" quotePrefix="1" applyFont="1" applyBorder="1" applyAlignment="1">
      <alignment horizontal="center" vertical="center"/>
    </xf>
    <xf numFmtId="41" fontId="67" fillId="0" borderId="247" xfId="1" applyFont="1" applyBorder="1" applyAlignment="1">
      <alignment vertical="center"/>
    </xf>
    <xf numFmtId="41" fontId="67" fillId="0" borderId="248" xfId="1" applyFont="1" applyBorder="1" applyAlignment="1">
      <alignment vertical="center"/>
    </xf>
    <xf numFmtId="41" fontId="67" fillId="1" borderId="245" xfId="1" applyFont="1" applyFill="1" applyBorder="1" applyAlignment="1">
      <alignment vertical="center"/>
    </xf>
    <xf numFmtId="41" fontId="67" fillId="1" borderId="247" xfId="1" applyFont="1" applyFill="1" applyBorder="1" applyAlignment="1">
      <alignment vertical="center"/>
    </xf>
    <xf numFmtId="41" fontId="67" fillId="1" borderId="244" xfId="1" applyFont="1" applyFill="1" applyBorder="1" applyAlignment="1">
      <alignment vertical="center"/>
    </xf>
    <xf numFmtId="41" fontId="67" fillId="0" borderId="226" xfId="1" applyFont="1" applyBorder="1" applyAlignment="1">
      <alignment vertical="center"/>
    </xf>
    <xf numFmtId="41" fontId="67" fillId="0" borderId="249" xfId="1" applyFont="1" applyBorder="1" applyAlignment="1">
      <alignment vertical="center"/>
    </xf>
    <xf numFmtId="41" fontId="67" fillId="0" borderId="250" xfId="1" applyFont="1" applyBorder="1" applyAlignment="1">
      <alignment vertical="center"/>
    </xf>
    <xf numFmtId="41" fontId="67" fillId="0" borderId="251" xfId="1" applyFont="1" applyBorder="1" applyAlignment="1">
      <alignment vertical="center"/>
    </xf>
    <xf numFmtId="0" fontId="67" fillId="0" borderId="252" xfId="40" applyFont="1" applyBorder="1" applyAlignment="1">
      <alignment vertical="center"/>
    </xf>
    <xf numFmtId="41" fontId="67" fillId="1" borderId="216" xfId="1" applyFont="1" applyFill="1" applyBorder="1" applyAlignment="1">
      <alignment vertical="center"/>
    </xf>
    <xf numFmtId="41" fontId="67" fillId="1" borderId="224" xfId="1" applyFont="1" applyFill="1" applyBorder="1" applyAlignment="1">
      <alignment vertical="center"/>
    </xf>
    <xf numFmtId="41" fontId="67" fillId="1" borderId="225" xfId="1" applyFont="1" applyFill="1" applyBorder="1" applyAlignment="1">
      <alignment vertical="center"/>
    </xf>
    <xf numFmtId="0" fontId="91" fillId="0" borderId="0" xfId="40" applyFont="1"/>
    <xf numFmtId="0" fontId="96" fillId="9" borderId="192" xfId="0" applyFont="1" applyFill="1" applyBorder="1" applyAlignment="1">
      <alignment horizontal="center" vertical="center"/>
    </xf>
    <xf numFmtId="0" fontId="97" fillId="0" borderId="193" xfId="0" applyFont="1" applyBorder="1" applyAlignment="1">
      <alignment horizontal="center" vertical="center"/>
    </xf>
    <xf numFmtId="0" fontId="97" fillId="0" borderId="194" xfId="0" applyFont="1" applyBorder="1" applyAlignment="1">
      <alignment horizontal="center" vertical="center"/>
    </xf>
    <xf numFmtId="0" fontId="98" fillId="9" borderId="195" xfId="0" applyFont="1" applyFill="1" applyBorder="1" applyAlignment="1">
      <alignment vertical="center"/>
    </xf>
    <xf numFmtId="0" fontId="65" fillId="9" borderId="196" xfId="0" applyFont="1" applyFill="1" applyBorder="1" applyAlignment="1">
      <alignment horizontal="center"/>
    </xf>
    <xf numFmtId="0" fontId="65" fillId="0" borderId="197" xfId="0" applyFont="1" applyFill="1" applyBorder="1" applyAlignment="1">
      <alignment horizontal="left" vertical="center" wrapText="1" indent="1"/>
    </xf>
    <xf numFmtId="0" fontId="66" fillId="0" borderId="198" xfId="0" applyFont="1" applyBorder="1" applyAlignment="1"/>
    <xf numFmtId="0" fontId="66" fillId="0" borderId="199" xfId="0" applyFont="1" applyBorder="1" applyAlignment="1"/>
    <xf numFmtId="0" fontId="98" fillId="9" borderId="200" xfId="0" applyFont="1" applyFill="1" applyBorder="1" applyAlignment="1">
      <alignment vertical="center"/>
    </xf>
    <xf numFmtId="0" fontId="65" fillId="9" borderId="200" xfId="0" applyFont="1" applyFill="1" applyBorder="1" applyAlignment="1">
      <alignment horizontal="center" vertical="center"/>
    </xf>
    <xf numFmtId="0" fontId="66" fillId="0" borderId="201" xfId="0" applyFont="1" applyBorder="1" applyAlignment="1"/>
    <xf numFmtId="0" fontId="66" fillId="0" borderId="0" xfId="0" applyFont="1" applyBorder="1" applyAlignment="1"/>
    <xf numFmtId="0" fontId="66" fillId="0" borderId="202" xfId="0" applyFont="1" applyBorder="1" applyAlignment="1"/>
    <xf numFmtId="0" fontId="65" fillId="0" borderId="203" xfId="0" applyFont="1" applyBorder="1" applyAlignment="1">
      <alignment horizontal="left" vertical="center" indent="1"/>
    </xf>
    <xf numFmtId="0" fontId="65" fillId="0" borderId="205" xfId="0" applyFont="1" applyBorder="1" applyAlignment="1">
      <alignment horizontal="left" vertical="center" indent="1"/>
    </xf>
    <xf numFmtId="0" fontId="66" fillId="0" borderId="208" xfId="0" applyFont="1" applyBorder="1" applyAlignment="1"/>
    <xf numFmtId="0" fontId="66" fillId="0" borderId="209" xfId="0" applyFont="1" applyBorder="1" applyAlignment="1"/>
    <xf numFmtId="0" fontId="66" fillId="0" borderId="210" xfId="0" applyFont="1" applyBorder="1" applyAlignment="1"/>
    <xf numFmtId="0" fontId="65" fillId="0" borderId="211" xfId="0" applyFont="1" applyBorder="1" applyAlignment="1">
      <alignment horizontal="left" vertical="center" indent="1"/>
    </xf>
    <xf numFmtId="0" fontId="66" fillId="0" borderId="192" xfId="0" applyFont="1" applyBorder="1" applyAlignment="1"/>
    <xf numFmtId="0" fontId="66" fillId="0" borderId="193" xfId="0" applyFont="1" applyBorder="1" applyAlignment="1"/>
    <xf numFmtId="0" fontId="66" fillId="0" borderId="194" xfId="0" applyFont="1" applyBorder="1" applyAlignment="1"/>
    <xf numFmtId="0" fontId="65" fillId="9" borderId="212" xfId="0" applyFont="1" applyFill="1" applyBorder="1" applyAlignment="1">
      <alignment horizontal="center"/>
    </xf>
    <xf numFmtId="0" fontId="99" fillId="10" borderId="213" xfId="0" applyFont="1" applyFill="1" applyBorder="1" applyAlignment="1">
      <alignment horizontal="center" vertical="center"/>
    </xf>
    <xf numFmtId="0" fontId="100" fillId="10" borderId="214" xfId="0" applyFont="1" applyFill="1" applyBorder="1" applyAlignment="1">
      <alignment horizontal="center" vertical="center"/>
    </xf>
    <xf numFmtId="0" fontId="100" fillId="10" borderId="215" xfId="0" applyFont="1" applyFill="1" applyBorder="1" applyAlignment="1">
      <alignment horizontal="center" vertical="center"/>
    </xf>
    <xf numFmtId="0" fontId="99" fillId="10" borderId="216" xfId="0" applyFont="1" applyFill="1" applyBorder="1" applyAlignment="1">
      <alignment horizontal="center" vertical="center"/>
    </xf>
    <xf numFmtId="0" fontId="65" fillId="0" borderId="217" xfId="0" applyFont="1" applyBorder="1" applyAlignment="1">
      <alignment horizontal="center" vertical="center"/>
    </xf>
    <xf numFmtId="0" fontId="101" fillId="0" borderId="218" xfId="0" applyFont="1" applyBorder="1" applyAlignment="1">
      <alignment horizontal="center" vertical="center"/>
    </xf>
    <xf numFmtId="0" fontId="65" fillId="0" borderId="219" xfId="0" applyFont="1" applyBorder="1" applyAlignment="1">
      <alignment horizontal="center" vertical="center"/>
    </xf>
    <xf numFmtId="0" fontId="65" fillId="0" borderId="220" xfId="0" applyFont="1" applyBorder="1" applyAlignment="1">
      <alignment horizontal="center" vertical="center"/>
    </xf>
    <xf numFmtId="0" fontId="65" fillId="0" borderId="221" xfId="0" applyFont="1" applyBorder="1" applyAlignment="1">
      <alignment horizontal="center" vertical="center"/>
    </xf>
    <xf numFmtId="0" fontId="65" fillId="0" borderId="222" xfId="0" applyFont="1" applyBorder="1" applyAlignment="1">
      <alignment vertical="center"/>
    </xf>
    <xf numFmtId="5" fontId="65" fillId="0" borderId="216" xfId="41" applyNumberFormat="1" applyFont="1" applyBorder="1" applyAlignment="1">
      <alignment vertical="center"/>
    </xf>
    <xf numFmtId="42" fontId="65" fillId="1" borderId="223" xfId="41" applyFont="1" applyFill="1" applyBorder="1" applyAlignment="1">
      <alignment vertical="center"/>
    </xf>
    <xf numFmtId="42" fontId="65" fillId="1" borderId="224" xfId="41" applyFont="1" applyFill="1" applyBorder="1" applyAlignment="1">
      <alignment vertical="center"/>
    </xf>
    <xf numFmtId="42" fontId="65" fillId="1" borderId="225" xfId="41" applyFont="1" applyFill="1" applyBorder="1" applyAlignment="1">
      <alignment vertical="center"/>
    </xf>
    <xf numFmtId="5" fontId="65" fillId="0" borderId="226" xfId="41" applyNumberFormat="1" applyFont="1" applyBorder="1" applyAlignment="1">
      <alignment vertical="center"/>
    </xf>
    <xf numFmtId="42" fontId="65" fillId="1" borderId="227" xfId="41" applyFont="1" applyFill="1" applyBorder="1" applyAlignment="1">
      <alignment vertical="center"/>
    </xf>
    <xf numFmtId="42" fontId="65" fillId="1" borderId="226" xfId="41" applyFont="1" applyFill="1" applyBorder="1" applyAlignment="1">
      <alignment vertical="center"/>
    </xf>
    <xf numFmtId="0" fontId="65" fillId="0" borderId="253" xfId="0" applyFont="1" applyBorder="1" applyAlignment="1">
      <alignment vertical="center"/>
    </xf>
    <xf numFmtId="5" fontId="65" fillId="0" borderId="254" xfId="41" applyNumberFormat="1" applyFont="1" applyBorder="1" applyAlignment="1">
      <alignment vertical="center"/>
    </xf>
    <xf numFmtId="42" fontId="65" fillId="1" borderId="255" xfId="41" applyFont="1" applyFill="1" applyBorder="1" applyAlignment="1">
      <alignment vertical="center"/>
    </xf>
    <xf numFmtId="42" fontId="65" fillId="1" borderId="256" xfId="41" applyFont="1" applyFill="1" applyBorder="1" applyAlignment="1">
      <alignment vertical="center"/>
    </xf>
    <xf numFmtId="5" fontId="65" fillId="0" borderId="196" xfId="41" applyNumberFormat="1" applyFont="1" applyBorder="1" applyAlignment="1">
      <alignment vertical="center"/>
    </xf>
    <xf numFmtId="42" fontId="65" fillId="1" borderId="257" xfId="41" applyFont="1" applyFill="1" applyBorder="1" applyAlignment="1">
      <alignment vertical="center"/>
    </xf>
    <xf numFmtId="42" fontId="65" fillId="1" borderId="196" xfId="41" applyFont="1" applyFill="1" applyBorder="1" applyAlignment="1">
      <alignment vertical="center"/>
    </xf>
    <xf numFmtId="0" fontId="65" fillId="0" borderId="205" xfId="0" applyFont="1" applyBorder="1" applyAlignment="1">
      <alignment vertical="center"/>
    </xf>
    <xf numFmtId="41" fontId="65" fillId="0" borderId="228" xfId="1" applyFont="1" applyBorder="1" applyAlignment="1">
      <alignment vertical="center"/>
    </xf>
    <xf numFmtId="41" fontId="65" fillId="0" borderId="229" xfId="1" applyFont="1" applyBorder="1" applyAlignment="1">
      <alignment vertical="center"/>
    </xf>
    <xf numFmtId="41" fontId="65" fillId="0" borderId="229" xfId="1" quotePrefix="1" applyFont="1" applyBorder="1" applyAlignment="1">
      <alignment horizontal="center" vertical="center"/>
    </xf>
    <xf numFmtId="41" fontId="65" fillId="0" borderId="230" xfId="1" applyFont="1" applyBorder="1" applyAlignment="1">
      <alignment vertical="center"/>
    </xf>
    <xf numFmtId="41" fontId="65" fillId="0" borderId="230" xfId="1" applyFont="1" applyBorder="1" applyAlignment="1">
      <alignment horizontal="center" vertical="center"/>
    </xf>
    <xf numFmtId="6" fontId="65" fillId="0" borderId="228" xfId="42" applyNumberFormat="1" applyFont="1" applyBorder="1" applyAlignment="1">
      <alignment vertical="center"/>
    </xf>
    <xf numFmtId="41" fontId="65" fillId="0" borderId="231" xfId="1" applyFont="1" applyBorder="1" applyAlignment="1">
      <alignment vertical="center"/>
    </xf>
    <xf numFmtId="41" fontId="65" fillId="0" borderId="232" xfId="1" applyFont="1" applyBorder="1" applyAlignment="1">
      <alignment vertical="center"/>
    </xf>
    <xf numFmtId="41" fontId="65" fillId="0" borderId="233" xfId="1" applyFont="1" applyBorder="1" applyAlignment="1">
      <alignment vertical="center"/>
    </xf>
    <xf numFmtId="41" fontId="65" fillId="0" borderId="234" xfId="1" applyFont="1" applyBorder="1" applyAlignment="1">
      <alignment vertical="center"/>
    </xf>
    <xf numFmtId="41" fontId="65" fillId="0" borderId="233" xfId="1" applyFont="1" applyBorder="1" applyAlignment="1">
      <alignment horizontal="center" vertical="center"/>
    </xf>
    <xf numFmtId="41" fontId="65" fillId="0" borderId="235" xfId="1" applyFont="1" applyBorder="1" applyAlignment="1">
      <alignment vertical="center"/>
    </xf>
    <xf numFmtId="41" fontId="65" fillId="0" borderId="236" xfId="1" applyFont="1" applyBorder="1" applyAlignment="1">
      <alignment vertical="center"/>
    </xf>
    <xf numFmtId="41" fontId="65" fillId="0" borderId="236" xfId="1" applyFont="1" applyBorder="1" applyAlignment="1">
      <alignment horizontal="center" vertical="center"/>
    </xf>
    <xf numFmtId="41" fontId="65" fillId="0" borderId="237" xfId="1" applyFont="1" applyBorder="1" applyAlignment="1">
      <alignment vertical="center"/>
    </xf>
    <xf numFmtId="41" fontId="65" fillId="0" borderId="238" xfId="1" applyFont="1" applyBorder="1" applyAlignment="1">
      <alignment vertical="center"/>
    </xf>
    <xf numFmtId="41" fontId="65" fillId="1" borderId="236" xfId="1" applyFont="1" applyFill="1" applyBorder="1" applyAlignment="1">
      <alignment horizontal="center" vertical="center"/>
    </xf>
    <xf numFmtId="41" fontId="65" fillId="1" borderId="237" xfId="1" applyFont="1" applyFill="1" applyBorder="1" applyAlignment="1">
      <alignment horizontal="center" vertical="center"/>
    </xf>
    <xf numFmtId="5" fontId="99" fillId="10" borderId="235" xfId="1" applyNumberFormat="1" applyFont="1" applyFill="1" applyBorder="1" applyAlignment="1">
      <alignment vertical="center"/>
    </xf>
    <xf numFmtId="0" fontId="102" fillId="0" borderId="239" xfId="0" applyFont="1" applyBorder="1" applyAlignment="1">
      <alignment vertical="center"/>
    </xf>
    <xf numFmtId="41" fontId="65" fillId="1" borderId="240" xfId="1" applyFont="1" applyFill="1" applyBorder="1" applyAlignment="1">
      <alignment vertical="center"/>
    </xf>
    <xf numFmtId="41" fontId="65" fillId="1" borderId="241" xfId="1" applyFont="1" applyFill="1" applyBorder="1" applyAlignment="1">
      <alignment vertical="center"/>
    </xf>
    <xf numFmtId="41" fontId="65" fillId="1" borderId="241" xfId="1" applyFont="1" applyFill="1" applyBorder="1" applyAlignment="1">
      <alignment horizontal="center" vertical="center"/>
    </xf>
    <xf numFmtId="41" fontId="65" fillId="1" borderId="242" xfId="1" applyFont="1" applyFill="1" applyBorder="1" applyAlignment="1">
      <alignment vertical="center"/>
    </xf>
    <xf numFmtId="41" fontId="65" fillId="0" borderId="195" xfId="1" applyFont="1" applyBorder="1" applyAlignment="1">
      <alignment vertical="center"/>
    </xf>
    <xf numFmtId="41" fontId="65" fillId="1" borderId="242" xfId="1" applyFont="1" applyFill="1" applyBorder="1" applyAlignment="1">
      <alignment horizontal="center" vertical="center"/>
    </xf>
    <xf numFmtId="0" fontId="102" fillId="0" borderId="243" xfId="0" applyFont="1" applyBorder="1" applyAlignment="1">
      <alignment vertical="center"/>
    </xf>
    <xf numFmtId="41" fontId="65" fillId="1" borderId="235" xfId="1" applyFont="1" applyFill="1" applyBorder="1" applyAlignment="1">
      <alignment vertical="center"/>
    </xf>
    <xf numFmtId="41" fontId="65" fillId="1" borderId="236" xfId="1" applyFont="1" applyFill="1" applyBorder="1" applyAlignment="1">
      <alignment vertical="center"/>
    </xf>
    <xf numFmtId="41" fontId="65" fillId="1" borderId="237" xfId="1" applyFont="1" applyFill="1" applyBorder="1" applyAlignment="1">
      <alignment vertical="center"/>
    </xf>
    <xf numFmtId="0" fontId="65" fillId="0" borderId="203" xfId="0" applyFont="1" applyBorder="1" applyAlignment="1">
      <alignment vertical="center"/>
    </xf>
    <xf numFmtId="41" fontId="65" fillId="0" borderId="244" xfId="1" applyFont="1" applyBorder="1" applyAlignment="1">
      <alignment vertical="center"/>
    </xf>
    <xf numFmtId="41" fontId="65" fillId="0" borderId="245" xfId="1" applyFont="1" applyBorder="1" applyAlignment="1">
      <alignment vertical="center"/>
    </xf>
    <xf numFmtId="41" fontId="65" fillId="0" borderId="246" xfId="1" quotePrefix="1" applyFont="1" applyBorder="1" applyAlignment="1">
      <alignment horizontal="center" vertical="center"/>
    </xf>
    <xf numFmtId="41" fontId="65" fillId="0" borderId="247" xfId="1" applyFont="1" applyBorder="1" applyAlignment="1">
      <alignment vertical="center"/>
    </xf>
    <xf numFmtId="41" fontId="65" fillId="0" borderId="248" xfId="1" applyFont="1" applyBorder="1" applyAlignment="1">
      <alignment vertical="center"/>
    </xf>
    <xf numFmtId="41" fontId="65" fillId="1" borderId="245" xfId="1" applyFont="1" applyFill="1" applyBorder="1" applyAlignment="1">
      <alignment vertical="center"/>
    </xf>
    <xf numFmtId="41" fontId="65" fillId="1" borderId="247" xfId="1" applyFont="1" applyFill="1" applyBorder="1" applyAlignment="1">
      <alignment vertical="center"/>
    </xf>
    <xf numFmtId="41" fontId="65" fillId="1" borderId="244" xfId="1" applyFont="1" applyFill="1" applyBorder="1" applyAlignment="1">
      <alignment vertical="center"/>
    </xf>
    <xf numFmtId="41" fontId="65" fillId="0" borderId="226" xfId="1" applyFont="1" applyBorder="1" applyAlignment="1">
      <alignment vertical="center"/>
    </xf>
    <xf numFmtId="41" fontId="65" fillId="0" borderId="249" xfId="1" applyFont="1" applyBorder="1" applyAlignment="1">
      <alignment vertical="center"/>
    </xf>
    <xf numFmtId="41" fontId="65" fillId="0" borderId="250" xfId="1" applyFont="1" applyBorder="1" applyAlignment="1">
      <alignment vertical="center"/>
    </xf>
    <xf numFmtId="41" fontId="65" fillId="0" borderId="251" xfId="1" applyFont="1" applyBorder="1" applyAlignment="1">
      <alignment vertical="center"/>
    </xf>
    <xf numFmtId="0" fontId="65" fillId="0" borderId="252" xfId="0" applyFont="1" applyBorder="1" applyAlignment="1">
      <alignment vertical="center"/>
    </xf>
    <xf numFmtId="41" fontId="65" fillId="1" borderId="216" xfId="1" applyFont="1" applyFill="1" applyBorder="1" applyAlignment="1">
      <alignment vertical="center"/>
    </xf>
    <xf numFmtId="41" fontId="65" fillId="1" borderId="224" xfId="1" applyFont="1" applyFill="1" applyBorder="1" applyAlignment="1">
      <alignment vertical="center"/>
    </xf>
    <xf numFmtId="41" fontId="65" fillId="1" borderId="225" xfId="1" applyFont="1" applyFill="1" applyBorder="1" applyAlignment="1">
      <alignment vertical="center"/>
    </xf>
    <xf numFmtId="0" fontId="48" fillId="0" borderId="85" xfId="43" applyFont="1" applyBorder="1" applyAlignment="1">
      <alignment horizontal="left" vertical="center" indent="1"/>
    </xf>
    <xf numFmtId="0" fontId="103" fillId="0" borderId="258" xfId="43" applyFont="1" applyBorder="1" applyAlignment="1"/>
    <xf numFmtId="0" fontId="103" fillId="0" borderId="259" xfId="43" applyFont="1" applyBorder="1" applyAlignment="1">
      <alignment horizontal="center"/>
    </xf>
    <xf numFmtId="0" fontId="1" fillId="0" borderId="0" xfId="43" applyAlignment="1"/>
    <xf numFmtId="0" fontId="48" fillId="0" borderId="62" xfId="43" applyFont="1" applyBorder="1" applyAlignment="1">
      <alignment horizontal="left" vertical="center" indent="1"/>
    </xf>
    <xf numFmtId="0" fontId="103" fillId="0" borderId="52" xfId="43" applyFont="1" applyBorder="1" applyAlignment="1"/>
    <xf numFmtId="0" fontId="103" fillId="0" borderId="260" xfId="43" applyFont="1" applyBorder="1" applyAlignment="1">
      <alignment horizontal="center"/>
    </xf>
    <xf numFmtId="0" fontId="103" fillId="0" borderId="261" xfId="43" quotePrefix="1" applyFont="1" applyBorder="1" applyAlignment="1">
      <alignment horizontal="center"/>
    </xf>
    <xf numFmtId="0" fontId="103" fillId="0" borderId="53" xfId="43" applyFont="1" applyBorder="1" applyAlignment="1">
      <alignment horizontal="center"/>
    </xf>
    <xf numFmtId="0" fontId="103" fillId="0" borderId="53" xfId="43" quotePrefix="1" applyFont="1" applyBorder="1" applyAlignment="1">
      <alignment horizontal="center"/>
    </xf>
    <xf numFmtId="0" fontId="104" fillId="0" borderId="85" xfId="43" applyFont="1" applyBorder="1" applyAlignment="1">
      <alignment horizontal="left" vertical="center"/>
    </xf>
    <xf numFmtId="0" fontId="38" fillId="0" borderId="258" xfId="43" applyFont="1" applyBorder="1" applyAlignment="1"/>
    <xf numFmtId="6" fontId="38" fillId="0" borderId="259" xfId="43" applyNumberFormat="1" applyFont="1" applyBorder="1" applyAlignment="1"/>
    <xf numFmtId="6" fontId="103" fillId="0" borderId="53" xfId="43" applyNumberFormat="1" applyFont="1" applyBorder="1" applyAlignment="1"/>
    <xf numFmtId="0" fontId="104" fillId="0" borderId="62" xfId="43" applyFont="1" applyBorder="1" applyAlignment="1">
      <alignment horizontal="left" vertical="center"/>
    </xf>
    <xf numFmtId="0" fontId="38" fillId="0" borderId="52" xfId="43" applyFont="1" applyBorder="1" applyAlignment="1"/>
    <xf numFmtId="6" fontId="38" fillId="0" borderId="53" xfId="43" applyNumberFormat="1" applyFont="1" applyBorder="1" applyAlignment="1"/>
    <xf numFmtId="6" fontId="38" fillId="0" borderId="262" xfId="43" applyNumberFormat="1" applyFont="1" applyBorder="1" applyAlignment="1"/>
    <xf numFmtId="6" fontId="103" fillId="0" borderId="262" xfId="43" applyNumberFormat="1" applyFont="1" applyBorder="1" applyAlignment="1"/>
    <xf numFmtId="38" fontId="38" fillId="0" borderId="53" xfId="43" applyNumberFormat="1" applyFont="1" applyBorder="1" applyAlignment="1"/>
    <xf numFmtId="38" fontId="103" fillId="0" borderId="53" xfId="43" applyNumberFormat="1" applyFont="1" applyBorder="1" applyAlignment="1"/>
    <xf numFmtId="0" fontId="38" fillId="0" borderId="263" xfId="43" applyFont="1" applyBorder="1" applyAlignment="1"/>
    <xf numFmtId="38" fontId="38" fillId="0" borderId="261" xfId="43" applyNumberFormat="1" applyFont="1" applyBorder="1" applyAlignment="1"/>
    <xf numFmtId="38" fontId="103" fillId="0" borderId="261" xfId="43" applyNumberFormat="1" applyFont="1" applyBorder="1" applyAlignment="1"/>
    <xf numFmtId="6" fontId="38" fillId="0" borderId="260" xfId="43" applyNumberFormat="1" applyFont="1" applyBorder="1" applyAlignment="1"/>
    <xf numFmtId="6" fontId="103" fillId="0" borderId="260" xfId="43" applyNumberFormat="1" applyFont="1" applyBorder="1" applyAlignment="1"/>
    <xf numFmtId="0" fontId="104" fillId="0" borderId="264" xfId="43" applyFont="1" applyBorder="1" applyAlignment="1">
      <alignment horizontal="left" vertical="center" indent="1"/>
    </xf>
    <xf numFmtId="0" fontId="38" fillId="0" borderId="265" xfId="43" applyFont="1" applyBorder="1" applyAlignment="1"/>
    <xf numFmtId="6" fontId="38" fillId="0" borderId="266" xfId="43" applyNumberFormat="1" applyFont="1" applyBorder="1" applyAlignment="1"/>
    <xf numFmtId="0" fontId="41" fillId="0" borderId="85" xfId="43" applyFont="1" applyBorder="1" applyAlignment="1">
      <alignment horizontal="left" vertical="center" indent="1"/>
    </xf>
    <xf numFmtId="0" fontId="103" fillId="0" borderId="67" xfId="43" applyFont="1" applyBorder="1" applyAlignment="1"/>
    <xf numFmtId="9" fontId="103" fillId="0" borderId="53" xfId="44" applyFont="1" applyBorder="1" applyAlignment="1"/>
    <xf numFmtId="0" fontId="41" fillId="0" borderId="62" xfId="43" applyFont="1" applyBorder="1" applyAlignment="1">
      <alignment horizontal="left" vertical="center" indent="1"/>
    </xf>
    <xf numFmtId="0" fontId="47" fillId="0" borderId="62" xfId="43" applyFont="1" applyBorder="1" applyAlignment="1">
      <alignment horizontal="left" vertical="center" indent="1"/>
    </xf>
    <xf numFmtId="0" fontId="103" fillId="0" borderId="53" xfId="43" applyFont="1" applyBorder="1" applyAlignment="1"/>
    <xf numFmtId="9" fontId="103" fillId="4" borderId="41" xfId="26" applyFont="1" applyFill="1" applyBorder="1" applyAlignment="1"/>
    <xf numFmtId="0" fontId="1" fillId="0" borderId="53" xfId="43" applyBorder="1" applyAlignment="1"/>
    <xf numFmtId="0" fontId="41" fillId="0" borderId="62" xfId="43" applyFont="1" applyBorder="1" applyAlignment="1">
      <alignment horizontal="left" vertical="center" indent="3"/>
    </xf>
    <xf numFmtId="6" fontId="103" fillId="4" borderId="53" xfId="43" applyNumberFormat="1" applyFont="1" applyFill="1" applyBorder="1" applyAlignment="1"/>
    <xf numFmtId="6" fontId="103" fillId="4" borderId="58" xfId="43" applyNumberFormat="1" applyFont="1" applyFill="1" applyBorder="1" applyAlignment="1"/>
    <xf numFmtId="0" fontId="103" fillId="0" borderId="62" xfId="43" applyFont="1" applyBorder="1" applyAlignment="1">
      <alignment horizontal="left" indent="1"/>
    </xf>
    <xf numFmtId="0" fontId="105" fillId="0" borderId="62" xfId="43" applyFont="1" applyBorder="1" applyAlignment="1">
      <alignment horizontal="left" indent="1"/>
    </xf>
    <xf numFmtId="6" fontId="103" fillId="4" borderId="114" xfId="43" applyNumberFormat="1" applyFont="1" applyFill="1" applyBorder="1" applyAlignment="1"/>
    <xf numFmtId="0" fontId="105" fillId="0" borderId="264" xfId="43" applyFont="1" applyBorder="1" applyAlignment="1">
      <alignment horizontal="left" indent="1"/>
    </xf>
    <xf numFmtId="0" fontId="103" fillId="0" borderId="267" xfId="43" applyFont="1" applyBorder="1" applyAlignment="1"/>
    <xf numFmtId="0" fontId="103" fillId="0" borderId="261" xfId="43" applyFont="1" applyBorder="1" applyAlignment="1"/>
    <xf numFmtId="0" fontId="103" fillId="0" borderId="0" xfId="43" applyFont="1" applyAlignment="1"/>
    <xf numFmtId="0" fontId="28" fillId="0" borderId="0" xfId="17" applyFont="1" applyBorder="1"/>
    <xf numFmtId="0" fontId="8" fillId="0" borderId="0" xfId="17" applyBorder="1" applyAlignment="1">
      <alignment horizontal="left" indent="1"/>
    </xf>
    <xf numFmtId="0" fontId="8" fillId="0" borderId="191" xfId="17" applyBorder="1"/>
    <xf numFmtId="0" fontId="8" fillId="0" borderId="60" xfId="17" applyBorder="1"/>
    <xf numFmtId="0" fontId="7" fillId="0" borderId="190" xfId="17" applyFont="1" applyBorder="1" applyAlignment="1">
      <alignment horizontal="left" indent="1"/>
    </xf>
    <xf numFmtId="0" fontId="8" fillId="0" borderId="189" xfId="17" applyBorder="1"/>
    <xf numFmtId="5" fontId="6" fillId="4" borderId="268" xfId="11" applyNumberFormat="1" applyFont="1" applyFill="1" applyBorder="1" applyAlignment="1">
      <alignment vertical="center"/>
    </xf>
    <xf numFmtId="6" fontId="28" fillId="0" borderId="0" xfId="45" applyNumberFormat="1" applyFont="1" applyFill="1" applyBorder="1" applyAlignment="1">
      <alignment vertical="center"/>
    </xf>
    <xf numFmtId="0" fontId="28" fillId="0" borderId="188" xfId="40" applyFont="1" applyBorder="1" applyAlignment="1">
      <alignment horizontal="left" vertical="center" indent="16"/>
    </xf>
    <xf numFmtId="6" fontId="6" fillId="4" borderId="0" xfId="45" applyNumberFormat="1" applyFont="1" applyFill="1" applyBorder="1" applyAlignment="1">
      <alignment vertical="center"/>
    </xf>
    <xf numFmtId="0" fontId="8" fillId="0" borderId="269" xfId="17" applyBorder="1" applyAlignment="1">
      <alignment horizontal="right"/>
    </xf>
    <xf numFmtId="0" fontId="6" fillId="0" borderId="269" xfId="17" applyFont="1" applyBorder="1" applyAlignment="1">
      <alignment horizontal="right"/>
    </xf>
    <xf numFmtId="0" fontId="6" fillId="0" borderId="0" xfId="17" applyFont="1" applyBorder="1"/>
    <xf numFmtId="0" fontId="8" fillId="0" borderId="188" xfId="17" applyBorder="1"/>
    <xf numFmtId="0" fontId="8" fillId="0" borderId="270" xfId="17" applyBorder="1"/>
    <xf numFmtId="5" fontId="6" fillId="0" borderId="97" xfId="11" applyNumberFormat="1" applyFont="1" applyFill="1" applyBorder="1" applyAlignment="1">
      <alignment vertical="center"/>
    </xf>
    <xf numFmtId="0" fontId="6" fillId="0" borderId="178" xfId="17" applyFont="1" applyBorder="1" applyAlignment="1">
      <alignment horizontal="left" vertical="center" indent="1"/>
    </xf>
    <xf numFmtId="5" fontId="6" fillId="0" borderId="268" xfId="11" applyNumberFormat="1" applyFont="1" applyFill="1" applyBorder="1" applyAlignment="1">
      <alignment vertical="center"/>
    </xf>
    <xf numFmtId="0" fontId="6" fillId="0" borderId="188" xfId="17" applyFont="1" applyBorder="1" applyAlignment="1">
      <alignment horizontal="left" vertical="center" indent="14"/>
    </xf>
    <xf numFmtId="5" fontId="6" fillId="0" borderId="0" xfId="11" applyNumberFormat="1" applyFont="1" applyFill="1" applyBorder="1" applyAlignment="1">
      <alignment vertical="center"/>
    </xf>
    <xf numFmtId="5" fontId="6" fillId="0" borderId="269" xfId="11" applyNumberFormat="1" applyFont="1" applyFill="1" applyBorder="1" applyAlignment="1">
      <alignment vertical="center"/>
    </xf>
    <xf numFmtId="0" fontId="6" fillId="0" borderId="188" xfId="17" applyFont="1" applyBorder="1" applyAlignment="1">
      <alignment horizontal="left" vertical="center" indent="9"/>
    </xf>
    <xf numFmtId="10" fontId="6" fillId="0" borderId="0" xfId="22" applyNumberFormat="1" applyFont="1" applyFill="1" applyBorder="1" applyAlignment="1">
      <alignment horizontal="center" vertical="center"/>
    </xf>
    <xf numFmtId="0" fontId="6" fillId="0" borderId="0" xfId="17" applyFont="1" applyFill="1" applyBorder="1" applyAlignment="1">
      <alignment vertical="center"/>
    </xf>
    <xf numFmtId="164" fontId="6" fillId="0" borderId="0" xfId="17" applyNumberFormat="1" applyFont="1" applyFill="1" applyBorder="1" applyAlignment="1">
      <alignment vertical="center"/>
    </xf>
    <xf numFmtId="37" fontId="6" fillId="0" borderId="0" xfId="11" applyNumberFormat="1" applyFont="1" applyFill="1" applyBorder="1" applyAlignment="1">
      <alignment vertical="center"/>
    </xf>
    <xf numFmtId="5" fontId="6" fillId="0" borderId="271" xfId="11" applyNumberFormat="1" applyFont="1" applyFill="1" applyBorder="1" applyAlignment="1">
      <alignment vertical="center"/>
    </xf>
    <xf numFmtId="6" fontId="28" fillId="0" borderId="272" xfId="45" applyNumberFormat="1" applyFont="1" applyFill="1" applyBorder="1" applyAlignment="1">
      <alignment vertical="center"/>
    </xf>
    <xf numFmtId="0" fontId="28" fillId="0" borderId="0" xfId="40" applyFont="1" applyBorder="1" applyAlignment="1">
      <alignment vertical="center"/>
    </xf>
    <xf numFmtId="0" fontId="28" fillId="0" borderId="188" xfId="40" applyFont="1" applyBorder="1" applyAlignment="1">
      <alignment horizontal="left" vertical="center" indent="9"/>
    </xf>
    <xf numFmtId="10" fontId="28" fillId="0" borderId="272" xfId="22" applyNumberFormat="1" applyFont="1" applyFill="1" applyBorder="1" applyAlignment="1">
      <alignment vertical="center"/>
    </xf>
    <xf numFmtId="0" fontId="106" fillId="0" borderId="188" xfId="17" applyFont="1" applyBorder="1" applyAlignment="1">
      <alignment horizontal="left" vertical="center" indent="1"/>
    </xf>
    <xf numFmtId="0" fontId="107" fillId="0" borderId="188" xfId="17" applyFont="1" applyBorder="1" applyAlignment="1">
      <alignment horizontal="left" vertical="center" indent="1"/>
    </xf>
    <xf numFmtId="0" fontId="108" fillId="0" borderId="188" xfId="17" applyFont="1" applyBorder="1" applyAlignment="1">
      <alignment horizontal="left" vertical="center" indent="1"/>
    </xf>
    <xf numFmtId="0" fontId="108" fillId="0" borderId="178" xfId="17" applyFont="1" applyBorder="1" applyAlignment="1">
      <alignment horizontal="left" vertical="center" indent="1"/>
    </xf>
    <xf numFmtId="0" fontId="109" fillId="0" borderId="188" xfId="17" applyFont="1" applyBorder="1" applyAlignment="1">
      <alignment horizontal="left" vertical="center" indent="8"/>
    </xf>
    <xf numFmtId="5" fontId="8" fillId="0" borderId="0" xfId="17" applyNumberFormat="1" applyBorder="1"/>
    <xf numFmtId="0" fontId="106" fillId="0" borderId="188" xfId="17" applyFont="1" applyBorder="1" applyAlignment="1">
      <alignment horizontal="left" vertical="center" indent="8"/>
    </xf>
    <xf numFmtId="0" fontId="6" fillId="0" borderId="188" xfId="17" applyFont="1" applyBorder="1" applyAlignment="1">
      <alignment horizontal="left" vertical="center" indent="3"/>
    </xf>
    <xf numFmtId="0" fontId="6" fillId="0" borderId="188" xfId="17" applyFont="1" applyBorder="1" applyAlignment="1">
      <alignment horizontal="left" vertical="center" indent="1"/>
    </xf>
    <xf numFmtId="0" fontId="6" fillId="0" borderId="188" xfId="17" applyFont="1" applyBorder="1" applyAlignment="1">
      <alignment horizontal="left" vertical="center" indent="8"/>
    </xf>
    <xf numFmtId="0" fontId="6" fillId="0" borderId="189" xfId="17" applyFont="1" applyBorder="1"/>
    <xf numFmtId="0" fontId="28" fillId="0" borderId="188" xfId="40" applyFont="1" applyBorder="1" applyAlignment="1">
      <alignment horizontal="left" vertical="center" indent="8"/>
    </xf>
    <xf numFmtId="0" fontId="6" fillId="0" borderId="0" xfId="17" quotePrefix="1" applyFont="1" applyBorder="1"/>
    <xf numFmtId="10" fontId="110" fillId="0" borderId="272" xfId="22" applyNumberFormat="1" applyFont="1" applyFill="1" applyBorder="1" applyAlignment="1">
      <alignment vertical="center"/>
    </xf>
    <xf numFmtId="0" fontId="111" fillId="0" borderId="188" xfId="17" applyFont="1" applyBorder="1" applyAlignment="1">
      <alignment horizontal="left" vertical="center" indent="1"/>
    </xf>
    <xf numFmtId="168" fontId="6" fillId="0" borderId="189" xfId="17" applyNumberFormat="1" applyFont="1" applyBorder="1" applyAlignment="1">
      <alignment horizontal="center" vertical="center"/>
    </xf>
    <xf numFmtId="10" fontId="6" fillId="0" borderId="189" xfId="22" applyNumberFormat="1" applyFont="1" applyBorder="1" applyAlignment="1">
      <alignment horizontal="center" vertical="center"/>
    </xf>
    <xf numFmtId="169" fontId="6" fillId="0" borderId="273" xfId="17" applyNumberFormat="1" applyFont="1" applyBorder="1" applyAlignment="1">
      <alignment horizontal="center" vertical="center"/>
    </xf>
    <xf numFmtId="10" fontId="6" fillId="0" borderId="273" xfId="22" applyNumberFormat="1" applyFont="1" applyBorder="1" applyAlignment="1">
      <alignment horizontal="center" vertical="center"/>
    </xf>
    <xf numFmtId="169" fontId="6" fillId="0" borderId="150" xfId="17" applyNumberFormat="1" applyFont="1" applyBorder="1" applyAlignment="1">
      <alignment horizontal="center" vertical="center"/>
    </xf>
    <xf numFmtId="10" fontId="112" fillId="4" borderId="105" xfId="22" applyNumberFormat="1" applyFont="1" applyFill="1" applyBorder="1" applyAlignment="1">
      <alignment horizontal="center"/>
    </xf>
    <xf numFmtId="10" fontId="6" fillId="0" borderId="105" xfId="22" applyNumberFormat="1" applyFont="1" applyBorder="1"/>
    <xf numFmtId="169" fontId="68" fillId="0" borderId="105" xfId="22" applyNumberFormat="1" applyFont="1" applyBorder="1" applyAlignment="1">
      <alignment horizontal="center"/>
    </xf>
    <xf numFmtId="169" fontId="6" fillId="4" borderId="189" xfId="17" applyNumberFormat="1" applyFont="1" applyFill="1" applyBorder="1" applyAlignment="1">
      <alignment horizontal="center" vertical="center"/>
    </xf>
    <xf numFmtId="5" fontId="6" fillId="0" borderId="274" xfId="17" applyNumberFormat="1" applyFont="1" applyBorder="1"/>
    <xf numFmtId="0" fontId="6" fillId="0" borderId="189" xfId="17" applyFont="1" applyBorder="1" applyAlignment="1">
      <alignment horizontal="center"/>
    </xf>
    <xf numFmtId="0" fontId="6" fillId="0" borderId="95" xfId="17" applyFont="1" applyBorder="1" applyAlignment="1">
      <alignment horizontal="center"/>
    </xf>
    <xf numFmtId="169" fontId="112" fillId="0" borderId="105" xfId="22" applyNumberFormat="1" applyFont="1" applyBorder="1" applyAlignment="1">
      <alignment horizontal="center"/>
    </xf>
    <xf numFmtId="0" fontId="6" fillId="0" borderId="0" xfId="17" applyFont="1" applyBorder="1" applyAlignment="1">
      <alignment horizontal="center"/>
    </xf>
    <xf numFmtId="0" fontId="8" fillId="0" borderId="164" xfId="17" applyFont="1" applyBorder="1"/>
    <xf numFmtId="0" fontId="6" fillId="0" borderId="189" xfId="17" applyFont="1" applyBorder="1" applyAlignment="1">
      <alignment horizontal="center" vertical="center"/>
    </xf>
    <xf numFmtId="0" fontId="8" fillId="0" borderId="164" xfId="17" applyBorder="1"/>
    <xf numFmtId="5" fontId="6" fillId="0" borderId="274" xfId="17" applyNumberFormat="1" applyFont="1" applyBorder="1" applyAlignment="1">
      <alignment horizontal="center"/>
    </xf>
    <xf numFmtId="0" fontId="6" fillId="0" borderId="189" xfId="17" applyFont="1" applyBorder="1" applyAlignment="1">
      <alignment horizontal="center" vertical="center"/>
    </xf>
    <xf numFmtId="5" fontId="6" fillId="0" borderId="105" xfId="17" applyNumberFormat="1" applyFont="1" applyBorder="1" applyAlignment="1">
      <alignment horizontal="center"/>
    </xf>
    <xf numFmtId="169" fontId="6" fillId="0" borderId="189" xfId="17" applyNumberFormat="1" applyFont="1" applyBorder="1" applyAlignment="1">
      <alignment horizontal="center" vertical="center"/>
    </xf>
    <xf numFmtId="0" fontId="8" fillId="0" borderId="275" xfId="17" applyBorder="1"/>
    <xf numFmtId="0" fontId="68" fillId="0" borderId="268" xfId="17" applyFont="1" applyBorder="1" applyAlignment="1">
      <alignment horizontal="center"/>
    </xf>
    <xf numFmtId="169" fontId="8" fillId="0" borderId="189" xfId="17" applyNumberFormat="1" applyBorder="1" applyAlignment="1">
      <alignment horizontal="center" vertical="center"/>
    </xf>
    <xf numFmtId="0" fontId="113" fillId="10" borderId="73" xfId="17" applyFont="1" applyFill="1" applyBorder="1" applyAlignment="1">
      <alignment horizontal="center" vertical="center"/>
    </xf>
    <xf numFmtId="0" fontId="113" fillId="10" borderId="97" xfId="17" applyFont="1" applyFill="1" applyBorder="1" applyAlignment="1">
      <alignment horizontal="center" vertical="center"/>
    </xf>
    <xf numFmtId="0" fontId="113" fillId="10" borderId="276" xfId="17" applyFont="1" applyFill="1" applyBorder="1" applyAlignment="1">
      <alignment horizontal="center" vertical="center"/>
    </xf>
    <xf numFmtId="0" fontId="113" fillId="10" borderId="127" xfId="17" applyFont="1" applyFill="1" applyBorder="1" applyAlignment="1">
      <alignment horizontal="center" vertical="center"/>
    </xf>
    <xf numFmtId="169" fontId="8" fillId="0" borderId="161" xfId="17" applyNumberFormat="1" applyBorder="1" applyAlignment="1">
      <alignment horizontal="center" vertical="center"/>
    </xf>
    <xf numFmtId="0" fontId="8" fillId="0" borderId="277" xfId="17" applyBorder="1"/>
    <xf numFmtId="0" fontId="8" fillId="0" borderId="160" xfId="17" applyBorder="1"/>
    <xf numFmtId="0" fontId="6" fillId="0" borderId="160" xfId="17" applyFont="1" applyBorder="1"/>
    <xf numFmtId="0" fontId="8" fillId="0" borderId="159" xfId="17" applyBorder="1" applyAlignment="1">
      <alignment horizontal="left" indent="1"/>
    </xf>
  </cellXfs>
  <cellStyles count="46">
    <cellStyle name="Comma" xfId="28" builtinId="3"/>
    <cellStyle name="Comma [0] 2" xfId="1"/>
    <cellStyle name="Comma [0] 3" xfId="2"/>
    <cellStyle name="Comma [0] 7" xfId="3"/>
    <cellStyle name="Comma 2" xfId="4"/>
    <cellStyle name="Comma 2 2" xfId="5"/>
    <cellStyle name="Comma 2 2 2" xfId="30"/>
    <cellStyle name="Comma 3" xfId="6"/>
    <cellStyle name="Comma 3 2" xfId="31"/>
    <cellStyle name="Comma 3 3" xfId="45"/>
    <cellStyle name="Comma 4" xfId="7"/>
    <cellStyle name="Comma 4 2" xfId="36"/>
    <cellStyle name="Comma 5" xfId="32"/>
    <cellStyle name="Comma 7" xfId="8"/>
    <cellStyle name="Currency [0] 2" xfId="9"/>
    <cellStyle name="Currency [0] 2 2" xfId="41"/>
    <cellStyle name="Currency [0] 7" xfId="10"/>
    <cellStyle name="Currency 2" xfId="11"/>
    <cellStyle name="Currency 2 2" xfId="12"/>
    <cellStyle name="Currency 3" xfId="13"/>
    <cellStyle name="Currency 3 2" xfId="42"/>
    <cellStyle name="Currency 4" xfId="14"/>
    <cellStyle name="Currency 7" xfId="15"/>
    <cellStyle name="Normal" xfId="0" builtinId="0"/>
    <cellStyle name="Normal 2" xfId="16"/>
    <cellStyle name="Normal 2 2" xfId="17"/>
    <cellStyle name="Normal 2 2 2" xfId="29"/>
    <cellStyle name="Normal 3" xfId="18"/>
    <cellStyle name="Normal 3 2" xfId="38"/>
    <cellStyle name="Normal 3 3" xfId="40"/>
    <cellStyle name="Normal 4" xfId="19"/>
    <cellStyle name="Normal 4 2" xfId="39"/>
    <cellStyle name="Normal 5" xfId="33"/>
    <cellStyle name="Normal 6" xfId="34"/>
    <cellStyle name="Normal 6 2" xfId="43"/>
    <cellStyle name="Normal 8" xfId="20"/>
    <cellStyle name="Normal 9" xfId="21"/>
    <cellStyle name="Percent" xfId="37" builtinId="5"/>
    <cellStyle name="Percent 2" xfId="22"/>
    <cellStyle name="Percent 2 2" xfId="35"/>
    <cellStyle name="Percent 3" xfId="23"/>
    <cellStyle name="Percent 3 2" xfId="44"/>
    <cellStyle name="Percent 4" xfId="24"/>
    <cellStyle name="Percent 5" xfId="25"/>
    <cellStyle name="Percent 6" xfId="26"/>
    <cellStyle name="Percent 7" xfId="27"/>
  </cellStyles>
  <dxfs count="0"/>
  <tableStyles count="0" defaultTableStyle="TableStyleMedium2" defaultPivotStyle="PivotStyleLight16"/>
  <colors>
    <mruColors>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S448"/>
  <sheetViews>
    <sheetView showGridLines="0" topLeftCell="A22" zoomScale="140" zoomScaleNormal="140" workbookViewId="0">
      <selection activeCell="B36" sqref="B36"/>
    </sheetView>
  </sheetViews>
  <sheetFormatPr defaultColWidth="9.140625" defaultRowHeight="15.75" x14ac:dyDescent="0.25"/>
  <cols>
    <col min="1" max="1" width="3.28515625" style="4" customWidth="1"/>
    <col min="2" max="2" width="62.7109375" style="17" customWidth="1"/>
    <col min="3" max="3" width="4.5703125" style="12" customWidth="1"/>
    <col min="4" max="4" width="7.5703125" style="76" customWidth="1"/>
    <col min="5" max="5" width="8.7109375" style="35" customWidth="1"/>
    <col min="6" max="6" width="7.7109375" style="36" customWidth="1"/>
    <col min="7" max="7" width="2.42578125" style="70" customWidth="1"/>
    <col min="8" max="8" width="2.7109375" style="37" customWidth="1"/>
    <col min="9" max="9" width="3" style="34" customWidth="1"/>
    <col min="10" max="10" width="9.140625" style="3"/>
    <col min="11" max="42" width="9.140625" style="2"/>
    <col min="43" max="16384" width="9.140625" style="1"/>
  </cols>
  <sheetData>
    <row r="1" spans="1:45" s="8" customFormat="1" ht="29.45" customHeight="1" x14ac:dyDescent="0.25">
      <c r="A1" s="82" t="s">
        <v>1</v>
      </c>
      <c r="B1" s="83"/>
      <c r="C1" s="14" t="s">
        <v>0</v>
      </c>
      <c r="D1" s="77" t="s">
        <v>83</v>
      </c>
      <c r="E1" s="25" t="s">
        <v>62</v>
      </c>
      <c r="F1" s="81" t="s">
        <v>94</v>
      </c>
      <c r="G1" s="71"/>
      <c r="H1" s="55"/>
      <c r="I1" s="56"/>
      <c r="J1" s="9"/>
      <c r="K1" s="9"/>
      <c r="L1" s="9"/>
      <c r="M1" s="9"/>
      <c r="N1" s="9"/>
      <c r="O1" s="9"/>
      <c r="P1" s="9"/>
      <c r="Q1" s="9"/>
      <c r="R1" s="9"/>
      <c r="S1" s="9"/>
      <c r="T1" s="9"/>
      <c r="U1" s="9"/>
      <c r="V1" s="9"/>
      <c r="W1" s="9"/>
      <c r="X1" s="9"/>
      <c r="Y1" s="9"/>
      <c r="Z1" s="9"/>
      <c r="AA1" s="9"/>
      <c r="AB1" s="9"/>
      <c r="AC1" s="9"/>
      <c r="AD1" s="9"/>
      <c r="AE1" s="9"/>
      <c r="AF1" s="9"/>
      <c r="AG1" s="9"/>
      <c r="AH1" s="9"/>
      <c r="AI1" s="9"/>
      <c r="AJ1" s="9"/>
      <c r="AK1" s="9"/>
      <c r="AL1" s="9"/>
      <c r="AM1" s="9"/>
      <c r="AN1" s="9"/>
      <c r="AO1" s="9"/>
      <c r="AP1" s="9"/>
    </row>
    <row r="2" spans="1:45" s="11" customFormat="1" ht="18" customHeight="1" x14ac:dyDescent="0.25">
      <c r="A2" s="62"/>
      <c r="B2" s="50" t="s">
        <v>2</v>
      </c>
      <c r="C2" s="51">
        <v>2</v>
      </c>
      <c r="D2" s="52"/>
      <c r="E2" s="52"/>
      <c r="F2" s="45"/>
      <c r="G2" s="52"/>
      <c r="H2" s="53"/>
      <c r="I2" s="54"/>
      <c r="J2" s="10"/>
      <c r="K2" s="10"/>
      <c r="L2" s="10"/>
      <c r="M2" s="10"/>
      <c r="N2" s="10"/>
      <c r="O2" s="10"/>
      <c r="P2" s="10"/>
      <c r="Q2" s="10"/>
      <c r="R2" s="10"/>
      <c r="S2" s="10"/>
      <c r="T2" s="10"/>
      <c r="U2" s="10"/>
      <c r="V2" s="10"/>
      <c r="W2" s="10"/>
      <c r="X2" s="10"/>
      <c r="Y2" s="10"/>
      <c r="Z2" s="10"/>
      <c r="AA2" s="10"/>
      <c r="AB2" s="10"/>
      <c r="AC2" s="10"/>
      <c r="AD2" s="10"/>
      <c r="AE2" s="10"/>
      <c r="AF2" s="10"/>
      <c r="AG2" s="10"/>
      <c r="AH2" s="10"/>
      <c r="AI2" s="10"/>
      <c r="AJ2" s="10"/>
      <c r="AK2" s="10"/>
      <c r="AL2" s="10"/>
      <c r="AM2" s="10"/>
      <c r="AN2" s="10"/>
      <c r="AO2" s="10"/>
      <c r="AP2" s="10"/>
    </row>
    <row r="3" spans="1:45" s="8" customFormat="1" ht="18" customHeight="1" x14ac:dyDescent="0.25">
      <c r="A3" s="63"/>
      <c r="B3" s="21" t="s">
        <v>8</v>
      </c>
      <c r="C3" s="48">
        <v>2</v>
      </c>
      <c r="D3" s="72" t="s">
        <v>23</v>
      </c>
      <c r="E3" s="78"/>
      <c r="F3" s="45"/>
      <c r="G3" s="26"/>
      <c r="H3" s="27"/>
      <c r="I3" s="28"/>
      <c r="J3" s="9"/>
      <c r="K3" s="9"/>
      <c r="L3" s="9"/>
      <c r="M3" s="9"/>
      <c r="N3" s="9"/>
      <c r="O3" s="9"/>
      <c r="P3" s="9"/>
      <c r="Q3" s="9"/>
      <c r="R3" s="9"/>
      <c r="S3" s="9"/>
      <c r="T3" s="9"/>
      <c r="U3" s="9"/>
      <c r="V3" s="9"/>
      <c r="W3" s="9"/>
      <c r="X3" s="9"/>
      <c r="Y3" s="9"/>
      <c r="Z3" s="9"/>
      <c r="AA3" s="9"/>
      <c r="AB3" s="9"/>
      <c r="AC3" s="9"/>
      <c r="AD3" s="9"/>
      <c r="AE3" s="9"/>
      <c r="AF3" s="9"/>
      <c r="AG3" s="9"/>
      <c r="AH3" s="9"/>
      <c r="AI3" s="9"/>
      <c r="AJ3" s="9"/>
      <c r="AK3" s="9"/>
      <c r="AL3" s="9"/>
      <c r="AM3" s="9"/>
      <c r="AN3" s="9"/>
      <c r="AO3" s="9"/>
      <c r="AP3" s="9"/>
      <c r="AQ3" s="9"/>
      <c r="AR3" s="9"/>
      <c r="AS3" s="9"/>
    </row>
    <row r="4" spans="1:45" s="8" customFormat="1" ht="18" customHeight="1" x14ac:dyDescent="0.25">
      <c r="A4" s="64"/>
      <c r="B4" s="22" t="s">
        <v>9</v>
      </c>
      <c r="C4" s="48">
        <v>4</v>
      </c>
      <c r="D4" s="72" t="s">
        <v>65</v>
      </c>
      <c r="E4" s="79"/>
      <c r="F4" s="45" t="s">
        <v>10</v>
      </c>
      <c r="G4" s="26"/>
      <c r="H4" s="27"/>
      <c r="I4" s="28"/>
      <c r="J4" s="9"/>
      <c r="K4" s="9"/>
      <c r="L4" s="9"/>
      <c r="M4" s="9"/>
      <c r="N4" s="9"/>
      <c r="O4" s="9"/>
      <c r="P4" s="9"/>
      <c r="Q4" s="9"/>
      <c r="R4" s="9"/>
      <c r="S4" s="9"/>
      <c r="T4" s="9"/>
      <c r="U4" s="9"/>
      <c r="V4" s="9"/>
      <c r="W4" s="9"/>
      <c r="X4" s="9"/>
      <c r="Y4" s="9"/>
      <c r="Z4" s="9"/>
      <c r="AA4" s="9"/>
      <c r="AB4" s="9"/>
      <c r="AC4" s="9"/>
      <c r="AD4" s="9"/>
      <c r="AE4" s="9"/>
      <c r="AF4" s="9"/>
      <c r="AG4" s="9"/>
      <c r="AH4" s="9"/>
      <c r="AI4" s="9"/>
      <c r="AJ4" s="9"/>
      <c r="AK4" s="9"/>
      <c r="AL4" s="9"/>
      <c r="AM4" s="9"/>
      <c r="AN4" s="9"/>
      <c r="AO4" s="9"/>
      <c r="AP4" s="9"/>
      <c r="AQ4" s="9"/>
      <c r="AR4" s="9"/>
      <c r="AS4" s="9"/>
    </row>
    <row r="5" spans="1:45" s="8" customFormat="1" ht="18" customHeight="1" x14ac:dyDescent="0.25">
      <c r="A5" s="64"/>
      <c r="B5" s="22" t="s">
        <v>11</v>
      </c>
      <c r="C5" s="48">
        <v>5</v>
      </c>
      <c r="D5" s="72" t="s">
        <v>66</v>
      </c>
      <c r="E5" s="79"/>
      <c r="F5" s="45" t="s">
        <v>12</v>
      </c>
      <c r="G5" s="26"/>
      <c r="H5" s="27"/>
      <c r="I5" s="28"/>
      <c r="J5" s="9"/>
      <c r="K5" s="9"/>
      <c r="L5" s="9"/>
      <c r="M5" s="9"/>
      <c r="N5" s="9"/>
      <c r="O5" s="9"/>
      <c r="P5" s="9"/>
      <c r="Q5" s="9"/>
      <c r="R5" s="9"/>
      <c r="S5" s="9"/>
      <c r="T5" s="9"/>
      <c r="U5" s="9"/>
      <c r="V5" s="9"/>
      <c r="W5" s="9"/>
      <c r="X5" s="9"/>
      <c r="Y5" s="9"/>
      <c r="Z5" s="9"/>
      <c r="AA5" s="9"/>
      <c r="AB5" s="9"/>
      <c r="AC5" s="9"/>
      <c r="AD5" s="9"/>
      <c r="AE5" s="9"/>
      <c r="AF5" s="9"/>
      <c r="AG5" s="9"/>
      <c r="AH5" s="9"/>
      <c r="AI5" s="9"/>
      <c r="AJ5" s="9"/>
      <c r="AK5" s="9"/>
      <c r="AL5" s="9"/>
      <c r="AM5" s="9"/>
      <c r="AN5" s="9"/>
      <c r="AO5" s="9"/>
      <c r="AP5" s="9"/>
      <c r="AQ5" s="9"/>
      <c r="AR5" s="9"/>
      <c r="AS5" s="9"/>
    </row>
    <row r="6" spans="1:45" s="8" customFormat="1" ht="18" customHeight="1" x14ac:dyDescent="0.25">
      <c r="A6" s="64"/>
      <c r="B6" s="22" t="s">
        <v>13</v>
      </c>
      <c r="C6" s="48">
        <v>6</v>
      </c>
      <c r="D6" s="72"/>
      <c r="E6" s="79"/>
      <c r="F6" s="58" t="s">
        <v>14</v>
      </c>
      <c r="G6" s="26"/>
      <c r="H6" s="27"/>
      <c r="I6" s="28"/>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row>
    <row r="7" spans="1:45" s="8" customFormat="1" ht="18" customHeight="1" x14ac:dyDescent="0.25">
      <c r="A7" s="64"/>
      <c r="B7" s="22" t="s">
        <v>15</v>
      </c>
      <c r="C7" s="48">
        <v>6</v>
      </c>
      <c r="D7" s="72"/>
      <c r="E7" s="79"/>
      <c r="F7" s="58" t="s">
        <v>16</v>
      </c>
      <c r="G7" s="26"/>
      <c r="H7" s="27"/>
      <c r="I7" s="28"/>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9"/>
      <c r="AR7" s="9"/>
      <c r="AS7" s="9"/>
    </row>
    <row r="8" spans="1:45" s="11" customFormat="1" ht="18" customHeight="1" x14ac:dyDescent="0.25">
      <c r="A8" s="13"/>
      <c r="B8" s="20" t="s">
        <v>56</v>
      </c>
      <c r="C8" s="44">
        <v>6</v>
      </c>
      <c r="D8" s="26"/>
      <c r="E8" s="26"/>
      <c r="F8" s="45"/>
      <c r="G8" s="26"/>
      <c r="H8" s="46"/>
      <c r="I8" s="47"/>
      <c r="J8" s="10"/>
      <c r="K8" s="10"/>
      <c r="L8" s="10"/>
      <c r="M8" s="10"/>
      <c r="N8" s="10"/>
      <c r="O8" s="10"/>
      <c r="P8" s="10"/>
      <c r="Q8" s="10"/>
      <c r="R8" s="10"/>
      <c r="S8" s="10"/>
      <c r="T8" s="10"/>
      <c r="U8" s="10"/>
      <c r="V8" s="10"/>
      <c r="W8" s="10"/>
      <c r="X8" s="10"/>
      <c r="Y8" s="10"/>
      <c r="Z8" s="10"/>
      <c r="AA8" s="10"/>
      <c r="AB8" s="10"/>
      <c r="AC8" s="10"/>
      <c r="AD8" s="10"/>
      <c r="AE8" s="10"/>
      <c r="AF8" s="10"/>
      <c r="AG8" s="10"/>
      <c r="AH8" s="10"/>
      <c r="AI8" s="10"/>
      <c r="AJ8" s="10"/>
      <c r="AK8" s="10"/>
      <c r="AL8" s="10"/>
      <c r="AM8" s="10"/>
      <c r="AN8" s="10"/>
      <c r="AO8" s="10"/>
      <c r="AP8" s="10"/>
    </row>
    <row r="9" spans="1:45" s="8" customFormat="1" ht="18" customHeight="1" x14ac:dyDescent="0.25">
      <c r="A9" s="64"/>
      <c r="B9" s="39" t="s">
        <v>57</v>
      </c>
      <c r="C9" s="48">
        <v>6</v>
      </c>
      <c r="D9" s="72"/>
      <c r="E9" s="78"/>
      <c r="F9" s="45"/>
      <c r="G9" s="26"/>
      <c r="H9" s="27"/>
      <c r="I9" s="28"/>
      <c r="J9" s="9"/>
      <c r="K9" s="9"/>
      <c r="L9" s="9"/>
      <c r="M9" s="9"/>
      <c r="N9" s="9"/>
      <c r="O9" s="9"/>
      <c r="P9" s="9"/>
      <c r="Q9" s="9"/>
      <c r="R9" s="9"/>
      <c r="S9" s="9"/>
      <c r="T9" s="9"/>
      <c r="U9" s="9"/>
      <c r="V9" s="9"/>
      <c r="W9" s="9"/>
      <c r="X9" s="9"/>
      <c r="Y9" s="9"/>
      <c r="Z9" s="9"/>
      <c r="AA9" s="9"/>
      <c r="AB9" s="9"/>
      <c r="AC9" s="9"/>
      <c r="AD9" s="9"/>
      <c r="AE9" s="9"/>
      <c r="AF9" s="9"/>
      <c r="AG9" s="9"/>
      <c r="AH9" s="9"/>
      <c r="AI9" s="9"/>
      <c r="AJ9" s="9"/>
      <c r="AK9" s="9"/>
      <c r="AL9" s="9"/>
      <c r="AM9" s="9"/>
      <c r="AN9" s="9"/>
      <c r="AO9" s="9"/>
      <c r="AP9" s="9"/>
      <c r="AQ9" s="9"/>
      <c r="AR9" s="9"/>
      <c r="AS9" s="9"/>
    </row>
    <row r="10" spans="1:45" s="8" customFormat="1" ht="18" customHeight="1" x14ac:dyDescent="0.25">
      <c r="A10" s="64"/>
      <c r="B10" s="22" t="s">
        <v>58</v>
      </c>
      <c r="C10" s="48">
        <v>7</v>
      </c>
      <c r="D10" s="72" t="s">
        <v>67</v>
      </c>
      <c r="E10" s="78" t="s">
        <v>84</v>
      </c>
      <c r="F10" s="45"/>
      <c r="G10" s="26"/>
      <c r="H10" s="27"/>
      <c r="I10" s="28"/>
      <c r="J10" s="9"/>
      <c r="K10" s="9"/>
      <c r="L10" s="9"/>
      <c r="M10" s="9"/>
      <c r="N10" s="9"/>
      <c r="O10" s="9"/>
      <c r="P10" s="9"/>
      <c r="Q10" s="9"/>
      <c r="R10" s="9"/>
      <c r="S10" s="9"/>
      <c r="T10" s="9"/>
      <c r="U10" s="9"/>
      <c r="V10" s="9"/>
      <c r="W10" s="9"/>
      <c r="X10" s="9"/>
      <c r="Y10" s="9"/>
      <c r="Z10" s="9"/>
      <c r="AA10" s="9"/>
      <c r="AB10" s="9"/>
      <c r="AC10" s="9"/>
      <c r="AD10" s="9"/>
      <c r="AE10" s="9"/>
      <c r="AF10" s="9"/>
      <c r="AG10" s="9"/>
      <c r="AH10" s="9"/>
      <c r="AI10" s="9"/>
      <c r="AJ10" s="9"/>
      <c r="AK10" s="9"/>
      <c r="AL10" s="9"/>
      <c r="AM10" s="9"/>
      <c r="AN10" s="9"/>
      <c r="AO10" s="9"/>
      <c r="AP10" s="9"/>
      <c r="AQ10" s="9"/>
      <c r="AR10" s="9"/>
      <c r="AS10" s="9"/>
    </row>
    <row r="11" spans="1:45" s="8" customFormat="1" ht="18" customHeight="1" x14ac:dyDescent="0.25">
      <c r="A11" s="65"/>
      <c r="B11" s="38" t="s">
        <v>39</v>
      </c>
      <c r="C11" s="18">
        <v>7</v>
      </c>
      <c r="D11" s="73"/>
      <c r="E11" s="19"/>
      <c r="F11" s="45">
        <v>469</v>
      </c>
      <c r="G11" s="26"/>
      <c r="H11" s="27"/>
      <c r="I11" s="28"/>
      <c r="J11" s="9"/>
      <c r="K11" s="9"/>
      <c r="L11" s="9"/>
      <c r="M11" s="9"/>
      <c r="N11" s="9"/>
      <c r="O11" s="9"/>
      <c r="P11" s="9"/>
      <c r="Q11" s="9"/>
      <c r="R11" s="9"/>
      <c r="S11" s="9"/>
      <c r="T11" s="9"/>
      <c r="U11" s="9"/>
      <c r="V11" s="9"/>
      <c r="W11" s="9"/>
      <c r="X11" s="9"/>
      <c r="Y11" s="9"/>
      <c r="Z11" s="9"/>
      <c r="AA11" s="9"/>
      <c r="AB11" s="9"/>
      <c r="AC11" s="9"/>
      <c r="AD11" s="9"/>
      <c r="AE11" s="9"/>
      <c r="AF11" s="9"/>
      <c r="AG11" s="9"/>
      <c r="AH11" s="9"/>
      <c r="AI11" s="9"/>
      <c r="AJ11" s="9"/>
      <c r="AK11" s="9"/>
      <c r="AL11" s="9"/>
      <c r="AM11" s="9"/>
      <c r="AN11" s="9"/>
      <c r="AO11" s="9"/>
    </row>
    <row r="12" spans="1:45" s="8" customFormat="1" ht="18" customHeight="1" x14ac:dyDescent="0.25">
      <c r="A12" s="64"/>
      <c r="B12" s="22" t="s">
        <v>40</v>
      </c>
      <c r="C12" s="48">
        <v>8</v>
      </c>
      <c r="D12" s="72"/>
      <c r="E12" s="78"/>
      <c r="F12" s="45">
        <v>469</v>
      </c>
      <c r="G12" s="26" t="s">
        <v>22</v>
      </c>
      <c r="H12" s="27"/>
      <c r="I12" s="28"/>
      <c r="J12" s="9"/>
      <c r="K12" s="9"/>
      <c r="L12" s="9"/>
      <c r="M12" s="9"/>
      <c r="N12" s="9"/>
      <c r="O12" s="9"/>
      <c r="P12" s="9"/>
      <c r="Q12" s="9"/>
      <c r="R12" s="9"/>
      <c r="S12" s="9"/>
      <c r="T12" s="9"/>
      <c r="U12" s="9"/>
      <c r="V12" s="9"/>
      <c r="W12" s="9"/>
      <c r="X12" s="9"/>
      <c r="Y12" s="9"/>
      <c r="Z12" s="9"/>
      <c r="AA12" s="9"/>
      <c r="AB12" s="9"/>
      <c r="AC12" s="9"/>
      <c r="AD12" s="9"/>
      <c r="AE12" s="9"/>
      <c r="AF12" s="9"/>
      <c r="AG12" s="9"/>
      <c r="AH12" s="9"/>
      <c r="AI12" s="9"/>
      <c r="AJ12" s="9"/>
      <c r="AK12" s="9"/>
      <c r="AL12" s="9"/>
      <c r="AM12" s="9"/>
      <c r="AN12" s="9"/>
      <c r="AO12" s="9"/>
      <c r="AP12" s="9"/>
      <c r="AQ12" s="9"/>
      <c r="AR12" s="9"/>
      <c r="AS12" s="9"/>
    </row>
    <row r="13" spans="1:45" s="8" customFormat="1" ht="18" customHeight="1" x14ac:dyDescent="0.25">
      <c r="A13" s="64"/>
      <c r="B13" s="22" t="s">
        <v>41</v>
      </c>
      <c r="C13" s="48">
        <v>8</v>
      </c>
      <c r="D13" s="72" t="s">
        <v>68</v>
      </c>
      <c r="E13" s="78"/>
      <c r="F13" s="45">
        <v>469</v>
      </c>
      <c r="G13" s="26" t="s">
        <v>38</v>
      </c>
      <c r="H13" s="27" t="s">
        <v>23</v>
      </c>
      <c r="I13" s="28"/>
      <c r="J13" s="9"/>
      <c r="K13" s="9"/>
      <c r="L13" s="9"/>
      <c r="M13" s="9"/>
      <c r="N13" s="9"/>
      <c r="O13" s="9"/>
      <c r="P13" s="9"/>
      <c r="Q13" s="9"/>
      <c r="R13" s="9"/>
      <c r="S13" s="9"/>
      <c r="T13" s="9"/>
      <c r="U13" s="9"/>
      <c r="V13" s="9"/>
      <c r="W13" s="9"/>
      <c r="X13" s="9"/>
      <c r="Y13" s="9"/>
      <c r="Z13" s="9"/>
      <c r="AA13" s="9"/>
      <c r="AB13" s="9"/>
      <c r="AC13" s="9"/>
      <c r="AD13" s="9"/>
      <c r="AE13" s="9"/>
      <c r="AF13" s="9"/>
      <c r="AG13" s="9"/>
      <c r="AH13" s="9"/>
      <c r="AI13" s="9"/>
      <c r="AJ13" s="9"/>
      <c r="AK13" s="9"/>
      <c r="AL13" s="9"/>
      <c r="AM13" s="9"/>
      <c r="AN13" s="9"/>
      <c r="AO13" s="9"/>
      <c r="AP13" s="9"/>
      <c r="AQ13" s="9"/>
      <c r="AR13" s="9"/>
      <c r="AS13" s="9"/>
    </row>
    <row r="14" spans="1:45" s="8" customFormat="1" ht="18" customHeight="1" x14ac:dyDescent="0.25">
      <c r="A14" s="64"/>
      <c r="B14" s="22" t="s">
        <v>42</v>
      </c>
      <c r="C14" s="48"/>
      <c r="D14" s="72"/>
      <c r="E14" s="78"/>
      <c r="F14" s="45"/>
      <c r="G14" s="26"/>
      <c r="H14" s="27"/>
      <c r="I14" s="28"/>
      <c r="J14" s="9"/>
      <c r="K14" s="9"/>
      <c r="L14" s="9"/>
      <c r="M14" s="9"/>
      <c r="N14" s="9"/>
      <c r="O14" s="9"/>
      <c r="P14" s="9"/>
      <c r="Q14" s="9"/>
      <c r="R14" s="9"/>
      <c r="S14" s="9"/>
      <c r="T14" s="9"/>
      <c r="U14" s="9"/>
      <c r="V14" s="9"/>
      <c r="W14" s="9"/>
      <c r="X14" s="9"/>
      <c r="Y14" s="9"/>
      <c r="Z14" s="9"/>
      <c r="AA14" s="9"/>
      <c r="AB14" s="9"/>
      <c r="AC14" s="9"/>
      <c r="AD14" s="9"/>
      <c r="AE14" s="9"/>
      <c r="AF14" s="9"/>
      <c r="AG14" s="9"/>
      <c r="AH14" s="9"/>
      <c r="AI14" s="9"/>
      <c r="AJ14" s="9"/>
      <c r="AK14" s="9"/>
      <c r="AL14" s="9"/>
      <c r="AM14" s="9"/>
      <c r="AN14" s="9"/>
      <c r="AO14" s="9"/>
      <c r="AP14" s="9"/>
      <c r="AQ14" s="9"/>
      <c r="AR14" s="9"/>
      <c r="AS14" s="9"/>
    </row>
    <row r="15" spans="1:45" s="8" customFormat="1" ht="18" customHeight="1" x14ac:dyDescent="0.25">
      <c r="A15" s="64"/>
      <c r="B15" s="22" t="s">
        <v>43</v>
      </c>
      <c r="C15" s="48"/>
      <c r="D15" s="72"/>
      <c r="E15" s="78"/>
      <c r="F15" s="45">
        <v>469</v>
      </c>
      <c r="G15" s="26" t="s">
        <v>22</v>
      </c>
      <c r="H15" s="27" t="s">
        <v>44</v>
      </c>
      <c r="I15" s="28"/>
      <c r="J15" s="9"/>
      <c r="K15" s="9"/>
      <c r="L15" s="9"/>
      <c r="M15" s="9"/>
      <c r="N15" s="9"/>
      <c r="O15" s="9"/>
      <c r="P15" s="9"/>
      <c r="Q15" s="9"/>
      <c r="R15" s="9"/>
      <c r="S15" s="9"/>
      <c r="T15" s="9"/>
      <c r="U15" s="9"/>
      <c r="V15" s="9"/>
      <c r="W15" s="9"/>
      <c r="X15" s="9"/>
      <c r="Y15" s="9"/>
      <c r="Z15" s="9"/>
      <c r="AA15" s="9"/>
      <c r="AB15" s="9"/>
      <c r="AC15" s="9"/>
      <c r="AD15" s="9"/>
      <c r="AE15" s="9"/>
      <c r="AF15" s="9"/>
      <c r="AG15" s="9"/>
      <c r="AH15" s="9"/>
      <c r="AI15" s="9"/>
      <c r="AJ15" s="9"/>
      <c r="AK15" s="9"/>
      <c r="AL15" s="9"/>
      <c r="AM15" s="9"/>
      <c r="AN15" s="9"/>
      <c r="AO15" s="9"/>
      <c r="AP15" s="9"/>
      <c r="AQ15" s="9"/>
      <c r="AR15" s="9"/>
      <c r="AS15" s="9"/>
    </row>
    <row r="16" spans="1:45" s="8" customFormat="1" ht="18" customHeight="1" x14ac:dyDescent="0.25">
      <c r="A16" s="64"/>
      <c r="B16" s="22" t="s">
        <v>45</v>
      </c>
      <c r="C16" s="48">
        <v>10</v>
      </c>
      <c r="D16" s="72" t="s">
        <v>69</v>
      </c>
      <c r="E16" s="78" t="s">
        <v>85</v>
      </c>
      <c r="F16" s="45">
        <v>469</v>
      </c>
      <c r="G16" s="26" t="s">
        <v>46</v>
      </c>
      <c r="H16" s="27"/>
      <c r="I16" s="28"/>
      <c r="J16" s="9"/>
      <c r="K16" s="9"/>
      <c r="L16" s="9"/>
      <c r="M16" s="9"/>
      <c r="N16" s="9"/>
      <c r="O16" s="9"/>
      <c r="P16" s="9"/>
      <c r="Q16" s="9"/>
      <c r="R16" s="9"/>
      <c r="S16" s="9"/>
      <c r="T16" s="9"/>
      <c r="U16" s="9"/>
      <c r="V16" s="9"/>
      <c r="W16" s="9"/>
      <c r="X16" s="9"/>
      <c r="Y16" s="9"/>
      <c r="Z16" s="9"/>
      <c r="AA16" s="9"/>
      <c r="AB16" s="9"/>
      <c r="AC16" s="9"/>
      <c r="AD16" s="9"/>
      <c r="AE16" s="9"/>
      <c r="AF16" s="9"/>
      <c r="AG16" s="9"/>
      <c r="AH16" s="9"/>
      <c r="AI16" s="9"/>
      <c r="AJ16" s="9"/>
      <c r="AK16" s="9"/>
      <c r="AL16" s="9"/>
      <c r="AM16" s="9"/>
      <c r="AN16" s="9"/>
      <c r="AO16" s="9"/>
      <c r="AP16" s="9"/>
      <c r="AQ16" s="9"/>
      <c r="AR16" s="9"/>
      <c r="AS16" s="9"/>
    </row>
    <row r="17" spans="1:45" s="11" customFormat="1" ht="18" customHeight="1" x14ac:dyDescent="0.25">
      <c r="A17" s="13"/>
      <c r="B17" s="60" t="s">
        <v>55</v>
      </c>
      <c r="C17" s="48">
        <v>11</v>
      </c>
      <c r="D17" s="72"/>
      <c r="E17" s="78"/>
      <c r="F17" s="45" t="s">
        <v>47</v>
      </c>
      <c r="G17" s="26"/>
      <c r="H17" s="27"/>
      <c r="I17" s="28"/>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row>
    <row r="18" spans="1:45" s="8" customFormat="1" ht="18" customHeight="1" x14ac:dyDescent="0.25">
      <c r="A18" s="64"/>
      <c r="B18" s="22" t="s">
        <v>48</v>
      </c>
      <c r="C18" s="48">
        <v>11</v>
      </c>
      <c r="D18" s="72" t="s">
        <v>44</v>
      </c>
      <c r="E18" s="78" t="s">
        <v>86</v>
      </c>
      <c r="F18" s="45"/>
      <c r="G18" s="26"/>
      <c r="H18" s="27"/>
      <c r="I18" s="28"/>
      <c r="J18" s="9"/>
      <c r="K18" s="9"/>
      <c r="L18" s="9"/>
      <c r="M18" s="9"/>
      <c r="N18" s="9"/>
      <c r="O18" s="9"/>
      <c r="P18" s="9"/>
      <c r="Q18" s="9"/>
      <c r="R18" s="9"/>
      <c r="S18" s="9"/>
      <c r="T18" s="9"/>
      <c r="U18" s="9"/>
      <c r="V18" s="9"/>
      <c r="W18" s="9"/>
      <c r="X18" s="9"/>
      <c r="Y18" s="9"/>
      <c r="Z18" s="9"/>
      <c r="AA18" s="9"/>
      <c r="AB18" s="9"/>
      <c r="AC18" s="9"/>
      <c r="AD18" s="9"/>
      <c r="AE18" s="9"/>
      <c r="AF18" s="9"/>
      <c r="AG18" s="9"/>
      <c r="AH18" s="9"/>
      <c r="AI18" s="9"/>
      <c r="AJ18" s="9"/>
      <c r="AK18" s="9"/>
      <c r="AL18" s="9"/>
      <c r="AM18" s="9"/>
      <c r="AN18" s="9"/>
      <c r="AO18" s="9"/>
      <c r="AP18" s="9"/>
      <c r="AQ18" s="9"/>
      <c r="AR18" s="9"/>
      <c r="AS18" s="9"/>
    </row>
    <row r="19" spans="1:45" s="8" customFormat="1" ht="18" customHeight="1" x14ac:dyDescent="0.25">
      <c r="A19" s="64"/>
      <c r="B19" s="22" t="s">
        <v>71</v>
      </c>
      <c r="C19" s="48">
        <v>12</v>
      </c>
      <c r="D19" s="72" t="s">
        <v>70</v>
      </c>
      <c r="E19" s="78" t="s">
        <v>87</v>
      </c>
      <c r="F19" s="45"/>
      <c r="G19" s="26"/>
      <c r="H19" s="27"/>
      <c r="I19" s="28"/>
      <c r="J19" s="9"/>
      <c r="K19" s="9"/>
      <c r="L19" s="9"/>
      <c r="M19" s="9"/>
      <c r="N19" s="9"/>
      <c r="O19" s="9"/>
      <c r="P19" s="9"/>
      <c r="Q19" s="9"/>
      <c r="R19" s="9"/>
      <c r="S19" s="9"/>
      <c r="T19" s="9"/>
      <c r="U19" s="9"/>
      <c r="V19" s="9"/>
      <c r="W19" s="9"/>
      <c r="X19" s="9"/>
      <c r="Y19" s="9"/>
      <c r="Z19" s="9"/>
      <c r="AA19" s="9"/>
      <c r="AB19" s="9"/>
      <c r="AC19" s="9"/>
      <c r="AD19" s="9"/>
      <c r="AE19" s="9"/>
      <c r="AF19" s="9"/>
      <c r="AG19" s="9"/>
      <c r="AH19" s="9"/>
      <c r="AI19" s="9"/>
      <c r="AJ19" s="9"/>
      <c r="AK19" s="9"/>
      <c r="AL19" s="9"/>
      <c r="AM19" s="9"/>
      <c r="AN19" s="9"/>
      <c r="AO19" s="9"/>
      <c r="AP19" s="9"/>
      <c r="AQ19" s="9"/>
      <c r="AR19" s="9"/>
      <c r="AS19" s="9"/>
    </row>
    <row r="20" spans="1:45" s="8" customFormat="1" ht="18" customHeight="1" x14ac:dyDescent="0.25">
      <c r="A20" s="64"/>
      <c r="B20" s="22" t="s">
        <v>49</v>
      </c>
      <c r="C20" s="48"/>
      <c r="D20" s="72"/>
      <c r="E20" s="78"/>
      <c r="F20" s="45"/>
      <c r="G20" s="26"/>
      <c r="H20" s="27"/>
      <c r="I20" s="28"/>
      <c r="J20" s="9"/>
      <c r="K20" s="9"/>
      <c r="L20" s="9"/>
      <c r="M20" s="9"/>
      <c r="N20" s="9"/>
      <c r="O20" s="9"/>
      <c r="P20" s="9"/>
      <c r="Q20" s="9"/>
      <c r="R20" s="9"/>
      <c r="S20" s="9"/>
      <c r="T20" s="9"/>
      <c r="U20" s="9"/>
      <c r="V20" s="9"/>
      <c r="W20" s="9"/>
      <c r="X20" s="9"/>
      <c r="Y20" s="9"/>
      <c r="Z20" s="9"/>
      <c r="AA20" s="9"/>
      <c r="AB20" s="9"/>
      <c r="AC20" s="9"/>
      <c r="AD20" s="9"/>
      <c r="AE20" s="9"/>
      <c r="AF20" s="9"/>
      <c r="AG20" s="9"/>
      <c r="AH20" s="9"/>
      <c r="AI20" s="9"/>
      <c r="AJ20" s="9"/>
      <c r="AK20" s="9"/>
      <c r="AL20" s="9"/>
      <c r="AM20" s="9"/>
      <c r="AN20" s="9"/>
      <c r="AO20" s="9"/>
      <c r="AP20" s="9"/>
      <c r="AQ20" s="9"/>
      <c r="AR20" s="9"/>
      <c r="AS20" s="9"/>
    </row>
    <row r="21" spans="1:45" s="11" customFormat="1" ht="18" customHeight="1" x14ac:dyDescent="0.25">
      <c r="A21" s="13"/>
      <c r="B21" s="60" t="s">
        <v>50</v>
      </c>
      <c r="C21" s="48">
        <v>16</v>
      </c>
      <c r="D21" s="72" t="s">
        <v>30</v>
      </c>
      <c r="E21" s="78"/>
      <c r="F21" s="45"/>
      <c r="G21" s="26"/>
      <c r="H21" s="27"/>
      <c r="I21" s="28"/>
      <c r="J21" s="10"/>
      <c r="K21" s="10"/>
      <c r="L21" s="10"/>
      <c r="M21" s="10"/>
      <c r="N21" s="10"/>
      <c r="O21" s="10"/>
      <c r="P21" s="10"/>
      <c r="Q21" s="10"/>
      <c r="R21" s="10"/>
      <c r="S21" s="10"/>
      <c r="T21" s="10"/>
      <c r="U21" s="10"/>
      <c r="V21" s="10"/>
      <c r="W21" s="10"/>
      <c r="X21" s="10"/>
      <c r="Y21" s="10"/>
      <c r="Z21" s="10"/>
      <c r="AA21" s="10"/>
      <c r="AB21" s="10"/>
      <c r="AC21" s="10"/>
      <c r="AD21" s="10"/>
      <c r="AE21" s="10"/>
      <c r="AF21" s="10"/>
      <c r="AG21" s="10"/>
      <c r="AH21" s="10"/>
      <c r="AI21" s="10"/>
      <c r="AJ21" s="10"/>
      <c r="AK21" s="10"/>
      <c r="AL21" s="10"/>
      <c r="AM21" s="10"/>
      <c r="AN21" s="10"/>
      <c r="AO21" s="10"/>
      <c r="AP21" s="10"/>
    </row>
    <row r="22" spans="1:45" s="11" customFormat="1" ht="18" customHeight="1" x14ac:dyDescent="0.25">
      <c r="A22" s="13"/>
      <c r="B22" s="61" t="s">
        <v>51</v>
      </c>
      <c r="C22" s="48"/>
      <c r="D22" s="72"/>
      <c r="E22" s="78"/>
      <c r="F22" s="45"/>
      <c r="G22" s="26"/>
      <c r="H22" s="27"/>
      <c r="I22" s="28"/>
      <c r="J22" s="10"/>
      <c r="K22" s="10"/>
      <c r="L22" s="10"/>
      <c r="M22" s="10"/>
      <c r="N22" s="10"/>
      <c r="O22" s="10"/>
      <c r="P22" s="10"/>
      <c r="Q22" s="10"/>
      <c r="R22" s="10"/>
      <c r="S22" s="10"/>
      <c r="T22" s="10"/>
      <c r="U22" s="10"/>
      <c r="V22" s="10"/>
      <c r="W22" s="10"/>
      <c r="X22" s="10"/>
      <c r="Y22" s="10"/>
      <c r="Z22" s="10"/>
      <c r="AA22" s="10"/>
      <c r="AB22" s="10"/>
      <c r="AC22" s="10"/>
      <c r="AD22" s="10"/>
      <c r="AE22" s="10"/>
      <c r="AF22" s="10"/>
      <c r="AG22" s="10"/>
      <c r="AH22" s="10"/>
      <c r="AI22" s="10"/>
      <c r="AJ22" s="10"/>
      <c r="AK22" s="10"/>
      <c r="AL22" s="10"/>
      <c r="AM22" s="10"/>
      <c r="AN22" s="10"/>
      <c r="AO22" s="10"/>
      <c r="AP22" s="10"/>
    </row>
    <row r="23" spans="1:45" s="11" customFormat="1" ht="18" customHeight="1" x14ac:dyDescent="0.25">
      <c r="A23" s="13"/>
      <c r="B23" s="60" t="s">
        <v>59</v>
      </c>
      <c r="C23" s="48">
        <v>17</v>
      </c>
      <c r="D23" s="72" t="s">
        <v>72</v>
      </c>
      <c r="E23" s="78"/>
      <c r="F23" s="45"/>
      <c r="G23" s="26"/>
      <c r="H23" s="27"/>
      <c r="I23" s="28"/>
      <c r="J23" s="10"/>
      <c r="K23" s="10"/>
      <c r="L23" s="10"/>
      <c r="M23" s="10"/>
      <c r="N23" s="10"/>
      <c r="O23" s="10"/>
      <c r="P23" s="10"/>
      <c r="Q23" s="10"/>
      <c r="R23" s="10"/>
      <c r="S23" s="10"/>
      <c r="T23" s="10"/>
      <c r="U23" s="10"/>
      <c r="V23" s="10"/>
      <c r="W23" s="10"/>
      <c r="X23" s="10"/>
      <c r="Y23" s="10"/>
      <c r="Z23" s="10"/>
      <c r="AA23" s="10"/>
      <c r="AB23" s="10"/>
      <c r="AC23" s="10"/>
      <c r="AD23" s="10"/>
      <c r="AE23" s="10"/>
      <c r="AF23" s="10"/>
      <c r="AG23" s="10"/>
      <c r="AH23" s="10"/>
      <c r="AI23" s="10"/>
      <c r="AJ23" s="10"/>
      <c r="AK23" s="10"/>
      <c r="AL23" s="10"/>
      <c r="AM23" s="10"/>
      <c r="AN23" s="10"/>
      <c r="AO23" s="10"/>
      <c r="AP23" s="10"/>
    </row>
    <row r="24" spans="1:45" s="11" customFormat="1" ht="18" customHeight="1" x14ac:dyDescent="0.25">
      <c r="A24" s="13"/>
      <c r="B24" s="61" t="s">
        <v>52</v>
      </c>
      <c r="C24" s="48">
        <v>19</v>
      </c>
      <c r="D24" s="72" t="s">
        <v>73</v>
      </c>
      <c r="E24" s="78" t="s">
        <v>88</v>
      </c>
      <c r="F24" s="45"/>
      <c r="G24" s="26"/>
      <c r="H24" s="27"/>
      <c r="I24" s="28"/>
      <c r="J24" s="10"/>
      <c r="K24" s="10"/>
      <c r="L24" s="10"/>
      <c r="M24" s="10"/>
      <c r="N24" s="10"/>
      <c r="O24" s="10"/>
      <c r="P24" s="10"/>
      <c r="Q24" s="10"/>
      <c r="R24" s="10"/>
      <c r="S24" s="10"/>
      <c r="T24" s="10"/>
      <c r="U24" s="10"/>
      <c r="V24" s="10"/>
      <c r="W24" s="10"/>
      <c r="X24" s="10"/>
      <c r="Y24" s="10"/>
      <c r="Z24" s="10"/>
      <c r="AA24" s="10"/>
      <c r="AB24" s="10"/>
      <c r="AC24" s="10"/>
      <c r="AD24" s="10"/>
      <c r="AE24" s="10"/>
      <c r="AF24" s="10"/>
      <c r="AG24" s="10"/>
      <c r="AH24" s="10"/>
      <c r="AI24" s="10"/>
      <c r="AJ24" s="10"/>
      <c r="AK24" s="10"/>
      <c r="AL24" s="10"/>
      <c r="AM24" s="10"/>
      <c r="AN24" s="10"/>
      <c r="AO24" s="10"/>
      <c r="AP24" s="10"/>
    </row>
    <row r="25" spans="1:45" s="11" customFormat="1" ht="18" customHeight="1" x14ac:dyDescent="0.25">
      <c r="A25" s="13"/>
      <c r="B25" s="61" t="s">
        <v>53</v>
      </c>
      <c r="C25" s="48">
        <v>21</v>
      </c>
      <c r="D25" s="72" t="s">
        <v>74</v>
      </c>
      <c r="E25" s="78" t="s">
        <v>54</v>
      </c>
      <c r="F25" s="45"/>
      <c r="G25" s="26"/>
      <c r="H25" s="27"/>
      <c r="I25" s="28"/>
      <c r="J25" s="10"/>
      <c r="K25" s="10"/>
      <c r="L25" s="10"/>
      <c r="M25" s="10"/>
      <c r="N25" s="10"/>
      <c r="O25" s="10"/>
      <c r="P25" s="10"/>
      <c r="Q25" s="10"/>
      <c r="R25" s="10"/>
      <c r="S25" s="10"/>
      <c r="T25" s="10"/>
      <c r="U25" s="10"/>
      <c r="V25" s="10"/>
      <c r="W25" s="10"/>
      <c r="X25" s="10"/>
      <c r="Y25" s="10"/>
      <c r="Z25" s="10"/>
      <c r="AA25" s="10"/>
      <c r="AB25" s="10"/>
      <c r="AC25" s="10"/>
      <c r="AD25" s="10"/>
      <c r="AE25" s="10"/>
      <c r="AF25" s="10"/>
      <c r="AG25" s="10"/>
      <c r="AH25" s="10"/>
      <c r="AI25" s="10"/>
      <c r="AJ25" s="10"/>
      <c r="AK25" s="10"/>
      <c r="AL25" s="10"/>
      <c r="AM25" s="10"/>
      <c r="AN25" s="10"/>
      <c r="AO25" s="10"/>
      <c r="AP25" s="10"/>
    </row>
    <row r="26" spans="1:45" s="11" customFormat="1" ht="18" customHeight="1" x14ac:dyDescent="0.25">
      <c r="A26" s="13"/>
      <c r="B26" s="20" t="s">
        <v>60</v>
      </c>
      <c r="C26" s="48">
        <v>23</v>
      </c>
      <c r="D26" s="72"/>
      <c r="E26" s="78"/>
      <c r="F26" s="45"/>
      <c r="G26" s="26"/>
      <c r="H26" s="27"/>
      <c r="I26" s="28"/>
      <c r="J26" s="10"/>
      <c r="K26" s="10"/>
      <c r="L26" s="10"/>
      <c r="M26" s="10"/>
      <c r="N26" s="10"/>
      <c r="O26" s="10"/>
      <c r="P26" s="10"/>
      <c r="Q26" s="10"/>
      <c r="R26" s="10"/>
      <c r="S26" s="10"/>
      <c r="T26" s="10"/>
      <c r="U26" s="10"/>
      <c r="V26" s="10"/>
      <c r="W26" s="10"/>
      <c r="X26" s="10"/>
      <c r="Y26" s="10"/>
      <c r="Z26" s="10"/>
      <c r="AA26" s="10"/>
      <c r="AB26" s="10"/>
      <c r="AC26" s="10"/>
      <c r="AD26" s="10"/>
      <c r="AE26" s="10"/>
      <c r="AF26" s="10"/>
      <c r="AG26" s="10"/>
      <c r="AH26" s="10"/>
      <c r="AI26" s="10"/>
      <c r="AJ26" s="10"/>
      <c r="AK26" s="10"/>
      <c r="AL26" s="10"/>
      <c r="AM26" s="10"/>
      <c r="AN26" s="10"/>
      <c r="AO26" s="10"/>
      <c r="AP26" s="10"/>
    </row>
    <row r="27" spans="1:45" s="11" customFormat="1" ht="18" customHeight="1" x14ac:dyDescent="0.25">
      <c r="A27" s="13"/>
      <c r="B27" s="23" t="s">
        <v>3</v>
      </c>
      <c r="C27" s="44">
        <v>23</v>
      </c>
      <c r="D27" s="72"/>
      <c r="E27" s="78"/>
      <c r="F27" s="45"/>
      <c r="G27" s="26"/>
      <c r="H27" s="27"/>
      <c r="I27" s="28"/>
      <c r="J27" s="10"/>
      <c r="K27" s="10"/>
      <c r="L27" s="10"/>
      <c r="M27" s="10"/>
      <c r="N27" s="10"/>
      <c r="O27" s="10"/>
      <c r="P27" s="10"/>
      <c r="Q27" s="10"/>
      <c r="R27" s="10"/>
      <c r="S27" s="10"/>
      <c r="T27" s="10"/>
      <c r="U27" s="10"/>
      <c r="V27" s="10"/>
      <c r="W27" s="10"/>
      <c r="X27" s="10"/>
      <c r="Y27" s="10"/>
      <c r="Z27" s="10"/>
      <c r="AA27" s="10"/>
      <c r="AB27" s="10"/>
      <c r="AC27" s="10"/>
      <c r="AD27" s="10"/>
      <c r="AE27" s="10"/>
      <c r="AF27" s="10"/>
      <c r="AG27" s="10"/>
      <c r="AH27" s="10"/>
      <c r="AI27" s="10"/>
      <c r="AJ27" s="10"/>
      <c r="AK27" s="10"/>
      <c r="AL27" s="10"/>
      <c r="AM27" s="10"/>
      <c r="AN27" s="10"/>
      <c r="AO27" s="10"/>
      <c r="AP27" s="10"/>
    </row>
    <row r="28" spans="1:45" s="11" customFormat="1" ht="18" customHeight="1" x14ac:dyDescent="0.25">
      <c r="A28" s="13"/>
      <c r="B28" s="68" t="s">
        <v>76</v>
      </c>
      <c r="C28" s="44">
        <v>23</v>
      </c>
      <c r="D28" s="72" t="s">
        <v>75</v>
      </c>
      <c r="E28" s="78" t="s">
        <v>89</v>
      </c>
      <c r="F28" s="45"/>
      <c r="G28" s="26"/>
      <c r="H28" s="27"/>
      <c r="I28" s="28"/>
      <c r="J28" s="10"/>
      <c r="K28" s="10"/>
      <c r="L28" s="10"/>
      <c r="M28" s="10"/>
      <c r="N28" s="10"/>
      <c r="O28" s="10"/>
      <c r="P28" s="10"/>
      <c r="Q28" s="10"/>
      <c r="R28" s="10"/>
      <c r="S28" s="10"/>
      <c r="T28" s="10"/>
      <c r="U28" s="10"/>
      <c r="V28" s="10"/>
      <c r="W28" s="10"/>
      <c r="X28" s="10"/>
      <c r="Y28" s="10"/>
      <c r="Z28" s="10"/>
      <c r="AA28" s="10"/>
      <c r="AB28" s="10"/>
      <c r="AC28" s="10"/>
      <c r="AD28" s="10"/>
      <c r="AE28" s="10"/>
      <c r="AF28" s="10"/>
      <c r="AG28" s="10"/>
      <c r="AH28" s="10"/>
      <c r="AI28" s="10"/>
      <c r="AJ28" s="10"/>
      <c r="AK28" s="10"/>
      <c r="AL28" s="10"/>
      <c r="AM28" s="10"/>
      <c r="AN28" s="10"/>
      <c r="AO28" s="10"/>
      <c r="AP28" s="10"/>
    </row>
    <row r="29" spans="1:45" s="11" customFormat="1" ht="18" customHeight="1" x14ac:dyDescent="0.25">
      <c r="A29" s="13"/>
      <c r="B29" s="69" t="s">
        <v>4</v>
      </c>
      <c r="C29" s="44">
        <v>26</v>
      </c>
      <c r="D29" s="72" t="s">
        <v>77</v>
      </c>
      <c r="E29" s="78" t="s">
        <v>92</v>
      </c>
      <c r="F29" s="45"/>
      <c r="G29" s="26"/>
      <c r="H29" s="27"/>
      <c r="I29" s="28"/>
      <c r="J29" s="10"/>
      <c r="K29" s="10"/>
      <c r="L29" s="10"/>
      <c r="M29" s="10"/>
      <c r="N29" s="10"/>
      <c r="O29" s="10"/>
      <c r="P29" s="10"/>
      <c r="Q29" s="10"/>
      <c r="R29" s="10"/>
      <c r="S29" s="10"/>
      <c r="T29" s="10"/>
      <c r="U29" s="10"/>
      <c r="V29" s="10"/>
      <c r="W29" s="10"/>
      <c r="X29" s="10"/>
      <c r="Y29" s="10"/>
      <c r="Z29" s="10"/>
      <c r="AA29" s="10"/>
      <c r="AB29" s="10"/>
      <c r="AC29" s="10"/>
      <c r="AD29" s="10"/>
      <c r="AE29" s="10"/>
      <c r="AF29" s="10"/>
      <c r="AG29" s="10"/>
      <c r="AH29" s="10"/>
      <c r="AI29" s="10"/>
      <c r="AJ29" s="10"/>
      <c r="AK29" s="10"/>
      <c r="AL29" s="10"/>
      <c r="AM29" s="10"/>
      <c r="AN29" s="10"/>
      <c r="AO29" s="10"/>
      <c r="AP29" s="10"/>
    </row>
    <row r="30" spans="1:45" s="11" customFormat="1" ht="18" customHeight="1" x14ac:dyDescent="0.25">
      <c r="A30" s="13"/>
      <c r="B30" s="69" t="s">
        <v>5</v>
      </c>
      <c r="C30" s="44">
        <v>28</v>
      </c>
      <c r="D30" s="72"/>
      <c r="E30" s="78"/>
      <c r="F30" s="45"/>
      <c r="G30" s="26"/>
      <c r="H30" s="27"/>
      <c r="I30" s="28"/>
      <c r="J30" s="10"/>
      <c r="K30" s="10"/>
      <c r="L30" s="10"/>
      <c r="M30" s="10"/>
      <c r="N30" s="10"/>
      <c r="O30" s="10"/>
      <c r="P30" s="10"/>
      <c r="Q30" s="10"/>
      <c r="R30" s="10"/>
      <c r="S30" s="10"/>
      <c r="T30" s="10"/>
      <c r="U30" s="10"/>
      <c r="V30" s="10"/>
      <c r="W30" s="10"/>
      <c r="X30" s="10"/>
      <c r="Y30" s="10"/>
      <c r="Z30" s="10"/>
      <c r="AA30" s="10"/>
      <c r="AB30" s="10"/>
      <c r="AC30" s="10"/>
      <c r="AD30" s="10"/>
      <c r="AE30" s="10"/>
      <c r="AF30" s="10"/>
      <c r="AG30" s="10"/>
      <c r="AH30" s="10"/>
      <c r="AI30" s="10"/>
      <c r="AJ30" s="10"/>
      <c r="AK30" s="10"/>
      <c r="AL30" s="10"/>
      <c r="AM30" s="10"/>
      <c r="AN30" s="10"/>
      <c r="AO30" s="10"/>
      <c r="AP30" s="10"/>
    </row>
    <row r="31" spans="1:45" s="11" customFormat="1" ht="18" customHeight="1" x14ac:dyDescent="0.25">
      <c r="A31" s="13"/>
      <c r="B31" s="69" t="s">
        <v>90</v>
      </c>
      <c r="C31" s="44"/>
      <c r="D31" s="72"/>
      <c r="E31" s="78" t="s">
        <v>91</v>
      </c>
      <c r="F31" s="45"/>
      <c r="G31" s="26"/>
      <c r="H31" s="27"/>
      <c r="I31" s="28"/>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row>
    <row r="32" spans="1:45" s="11" customFormat="1" ht="18" customHeight="1" x14ac:dyDescent="0.25">
      <c r="A32" s="13"/>
      <c r="B32" s="69" t="s">
        <v>6</v>
      </c>
      <c r="C32" s="44">
        <v>29</v>
      </c>
      <c r="D32" s="72"/>
      <c r="E32" s="78"/>
      <c r="F32" s="45"/>
      <c r="G32" s="26"/>
      <c r="H32" s="27"/>
      <c r="I32" s="28"/>
      <c r="J32" s="10"/>
      <c r="K32" s="10"/>
      <c r="L32" s="10"/>
      <c r="M32" s="10"/>
      <c r="N32" s="10"/>
      <c r="O32" s="10"/>
      <c r="P32" s="10"/>
      <c r="Q32" s="10"/>
      <c r="R32" s="10"/>
      <c r="S32" s="10"/>
      <c r="T32" s="10"/>
      <c r="U32" s="10"/>
      <c r="V32" s="10"/>
      <c r="W32" s="10"/>
      <c r="X32" s="10"/>
      <c r="Y32" s="10"/>
      <c r="Z32" s="10"/>
      <c r="AA32" s="10"/>
      <c r="AB32" s="10"/>
      <c r="AC32" s="10"/>
      <c r="AD32" s="10"/>
      <c r="AE32" s="10"/>
      <c r="AF32" s="10"/>
      <c r="AG32" s="10"/>
      <c r="AH32" s="10"/>
      <c r="AI32" s="10"/>
      <c r="AJ32" s="10"/>
      <c r="AK32" s="10"/>
      <c r="AL32" s="10"/>
      <c r="AM32" s="10"/>
      <c r="AN32" s="10"/>
      <c r="AO32" s="10"/>
      <c r="AP32" s="10"/>
    </row>
    <row r="33" spans="1:42" s="11" customFormat="1" ht="18" customHeight="1" x14ac:dyDescent="0.25">
      <c r="A33" s="13"/>
      <c r="B33" s="59" t="s">
        <v>17</v>
      </c>
      <c r="C33" s="44">
        <v>30</v>
      </c>
      <c r="D33" s="72" t="s">
        <v>78</v>
      </c>
      <c r="E33" s="78"/>
      <c r="F33" s="45" t="s">
        <v>18</v>
      </c>
      <c r="G33" s="26"/>
      <c r="H33" s="27"/>
      <c r="I33" s="28"/>
      <c r="J33" s="10"/>
      <c r="K33" s="10"/>
      <c r="L33" s="10"/>
      <c r="M33" s="10"/>
      <c r="N33" s="10"/>
      <c r="O33" s="10"/>
      <c r="P33" s="10"/>
      <c r="Q33" s="10"/>
      <c r="R33" s="10"/>
      <c r="S33" s="10"/>
      <c r="T33" s="10"/>
      <c r="U33" s="10"/>
      <c r="V33" s="10"/>
      <c r="W33" s="10"/>
      <c r="X33" s="10"/>
      <c r="Y33" s="10"/>
      <c r="Z33" s="10"/>
      <c r="AA33" s="10"/>
      <c r="AB33" s="10"/>
      <c r="AC33" s="10"/>
      <c r="AD33" s="10"/>
      <c r="AE33" s="10"/>
      <c r="AF33" s="10"/>
      <c r="AG33" s="10"/>
      <c r="AH33" s="10"/>
      <c r="AI33" s="10"/>
      <c r="AJ33" s="10"/>
      <c r="AK33" s="10"/>
      <c r="AL33" s="10"/>
      <c r="AM33" s="10"/>
      <c r="AN33" s="10"/>
      <c r="AO33" s="10"/>
      <c r="AP33" s="10"/>
    </row>
    <row r="34" spans="1:42" s="11" customFormat="1" ht="18" customHeight="1" x14ac:dyDescent="0.25">
      <c r="A34" s="13"/>
      <c r="B34" s="59" t="s">
        <v>64</v>
      </c>
      <c r="C34" s="44">
        <v>32</v>
      </c>
      <c r="D34" s="72"/>
      <c r="E34" s="78">
        <v>50</v>
      </c>
      <c r="F34" s="45" t="s">
        <v>10</v>
      </c>
      <c r="G34" s="26" t="s">
        <v>19</v>
      </c>
      <c r="H34" s="27"/>
      <c r="I34" s="28"/>
      <c r="J34" s="10"/>
      <c r="K34" s="10"/>
      <c r="L34" s="10"/>
      <c r="M34" s="10"/>
      <c r="N34" s="10"/>
      <c r="O34" s="10"/>
      <c r="P34" s="10"/>
      <c r="Q34" s="10"/>
      <c r="R34" s="10"/>
      <c r="S34" s="10"/>
      <c r="T34" s="10"/>
      <c r="U34" s="10"/>
      <c r="V34" s="10"/>
      <c r="W34" s="10"/>
      <c r="X34" s="10"/>
      <c r="Y34" s="10"/>
      <c r="Z34" s="10"/>
      <c r="AA34" s="10"/>
      <c r="AB34" s="10"/>
      <c r="AC34" s="10"/>
      <c r="AD34" s="10"/>
      <c r="AE34" s="10"/>
      <c r="AF34" s="10"/>
      <c r="AG34" s="10"/>
      <c r="AH34" s="10"/>
      <c r="AI34" s="10"/>
      <c r="AJ34" s="10"/>
      <c r="AK34" s="10"/>
      <c r="AL34" s="10"/>
      <c r="AM34" s="10"/>
      <c r="AN34" s="10"/>
      <c r="AO34" s="10"/>
      <c r="AP34" s="10"/>
    </row>
    <row r="35" spans="1:42" s="11" customFormat="1" ht="18" customHeight="1" x14ac:dyDescent="0.25">
      <c r="A35" s="13"/>
      <c r="B35" s="59" t="s">
        <v>20</v>
      </c>
      <c r="C35" s="44">
        <v>32</v>
      </c>
      <c r="D35" s="72"/>
      <c r="E35" s="78"/>
      <c r="F35" s="45" t="s">
        <v>21</v>
      </c>
      <c r="G35" s="26" t="s">
        <v>22</v>
      </c>
      <c r="H35" s="27" t="s">
        <v>23</v>
      </c>
      <c r="I35" s="28" t="s">
        <v>24</v>
      </c>
      <c r="J35" s="10"/>
      <c r="K35" s="10"/>
      <c r="L35" s="10"/>
      <c r="M35" s="10"/>
      <c r="N35" s="10"/>
      <c r="O35" s="10"/>
      <c r="P35" s="10"/>
      <c r="Q35" s="10"/>
      <c r="R35" s="10"/>
      <c r="S35" s="10"/>
      <c r="T35" s="10"/>
      <c r="U35" s="10"/>
      <c r="V35" s="10"/>
      <c r="W35" s="10"/>
      <c r="X35" s="10"/>
      <c r="Y35" s="10"/>
      <c r="Z35" s="10"/>
      <c r="AA35" s="10"/>
      <c r="AB35" s="10"/>
      <c r="AC35" s="10"/>
      <c r="AD35" s="10"/>
      <c r="AE35" s="10"/>
      <c r="AF35" s="10"/>
      <c r="AG35" s="10"/>
      <c r="AH35" s="10"/>
      <c r="AI35" s="10"/>
      <c r="AJ35" s="10"/>
      <c r="AK35" s="10"/>
      <c r="AL35" s="10"/>
      <c r="AM35" s="10"/>
      <c r="AN35" s="10"/>
      <c r="AO35" s="10"/>
      <c r="AP35" s="10"/>
    </row>
    <row r="36" spans="1:42" s="11" customFormat="1" ht="18" customHeight="1" x14ac:dyDescent="0.25">
      <c r="A36" s="13"/>
      <c r="B36" s="59" t="s">
        <v>7</v>
      </c>
      <c r="C36" s="44">
        <v>32</v>
      </c>
      <c r="D36" s="72" t="s">
        <v>79</v>
      </c>
      <c r="E36" s="78"/>
      <c r="F36" s="45" t="s">
        <v>25</v>
      </c>
      <c r="G36" s="26" t="s">
        <v>26</v>
      </c>
      <c r="H36" s="27"/>
      <c r="I36" s="28"/>
      <c r="J36" s="10"/>
      <c r="K36" s="10"/>
      <c r="L36" s="10"/>
      <c r="M36" s="10"/>
      <c r="N36" s="10"/>
      <c r="O36" s="10"/>
      <c r="P36" s="10"/>
      <c r="Q36" s="10"/>
      <c r="R36" s="10"/>
      <c r="S36" s="10"/>
      <c r="T36" s="10"/>
      <c r="U36" s="10"/>
      <c r="V36" s="10"/>
      <c r="W36" s="10"/>
      <c r="X36" s="10"/>
      <c r="Y36" s="10"/>
      <c r="Z36" s="10"/>
      <c r="AA36" s="10"/>
      <c r="AB36" s="10"/>
      <c r="AC36" s="10"/>
      <c r="AD36" s="10"/>
      <c r="AE36" s="10"/>
      <c r="AF36" s="10"/>
      <c r="AG36" s="10"/>
      <c r="AH36" s="10"/>
      <c r="AI36" s="10"/>
      <c r="AJ36" s="10"/>
      <c r="AK36" s="10"/>
      <c r="AL36" s="10"/>
      <c r="AM36" s="10"/>
      <c r="AN36" s="10"/>
      <c r="AO36" s="10"/>
      <c r="AP36" s="10"/>
    </row>
    <row r="37" spans="1:42" s="11" customFormat="1" ht="18" customHeight="1" x14ac:dyDescent="0.25">
      <c r="A37" s="13"/>
      <c r="B37" s="59" t="s">
        <v>27</v>
      </c>
      <c r="C37" s="44">
        <v>33</v>
      </c>
      <c r="D37" s="72" t="s">
        <v>80</v>
      </c>
      <c r="E37" s="78"/>
      <c r="F37" s="45" t="s">
        <v>28</v>
      </c>
      <c r="G37" s="26" t="s">
        <v>29</v>
      </c>
      <c r="H37" s="27" t="s">
        <v>30</v>
      </c>
      <c r="I37" s="28"/>
      <c r="J37" s="10"/>
      <c r="K37" s="10"/>
      <c r="L37" s="10"/>
      <c r="M37" s="10"/>
      <c r="N37" s="10"/>
      <c r="O37" s="10"/>
      <c r="P37" s="10"/>
      <c r="Q37" s="10"/>
      <c r="R37" s="10"/>
      <c r="S37" s="10"/>
      <c r="T37" s="10"/>
      <c r="U37" s="10"/>
      <c r="V37" s="10"/>
      <c r="W37" s="10"/>
      <c r="X37" s="10"/>
      <c r="Y37" s="10"/>
      <c r="Z37" s="10"/>
      <c r="AA37" s="10"/>
      <c r="AB37" s="10"/>
      <c r="AC37" s="10"/>
      <c r="AD37" s="10"/>
      <c r="AE37" s="10"/>
      <c r="AF37" s="10"/>
      <c r="AG37" s="10"/>
      <c r="AH37" s="10"/>
      <c r="AI37" s="10"/>
      <c r="AJ37" s="10"/>
      <c r="AK37" s="10"/>
      <c r="AL37" s="10"/>
      <c r="AM37" s="10"/>
      <c r="AN37" s="10"/>
      <c r="AO37" s="10"/>
      <c r="AP37" s="10"/>
    </row>
    <row r="38" spans="1:42" s="11" customFormat="1" ht="18" customHeight="1" x14ac:dyDescent="0.25">
      <c r="A38" s="13"/>
      <c r="B38" s="66" t="s">
        <v>31</v>
      </c>
      <c r="C38" s="44">
        <v>33</v>
      </c>
      <c r="D38" s="72"/>
      <c r="E38" s="78"/>
      <c r="F38" s="45"/>
      <c r="G38" s="26"/>
      <c r="H38" s="27"/>
      <c r="I38" s="28"/>
      <c r="J38" s="10"/>
      <c r="K38" s="10"/>
      <c r="L38" s="10"/>
      <c r="M38" s="10"/>
      <c r="N38" s="10"/>
      <c r="O38" s="10"/>
      <c r="P38" s="10"/>
      <c r="Q38" s="10"/>
      <c r="R38" s="10"/>
      <c r="S38" s="10"/>
      <c r="T38" s="10"/>
      <c r="U38" s="10"/>
      <c r="V38" s="10"/>
      <c r="W38" s="10"/>
      <c r="X38" s="10"/>
      <c r="Y38" s="10"/>
      <c r="Z38" s="10"/>
      <c r="AA38" s="10"/>
      <c r="AB38" s="10"/>
      <c r="AC38" s="10"/>
      <c r="AD38" s="10"/>
      <c r="AE38" s="10"/>
      <c r="AF38" s="10"/>
      <c r="AG38" s="10"/>
      <c r="AH38" s="10"/>
      <c r="AI38" s="10"/>
      <c r="AJ38" s="10"/>
      <c r="AK38" s="10"/>
      <c r="AL38" s="10"/>
      <c r="AM38" s="10"/>
      <c r="AN38" s="10"/>
      <c r="AO38" s="10"/>
      <c r="AP38" s="10"/>
    </row>
    <row r="39" spans="1:42" s="11" customFormat="1" ht="18" customHeight="1" x14ac:dyDescent="0.25">
      <c r="A39" s="13"/>
      <c r="B39" s="24" t="s">
        <v>63</v>
      </c>
      <c r="C39" s="44">
        <v>33</v>
      </c>
      <c r="D39" s="72" t="s">
        <v>81</v>
      </c>
      <c r="E39" s="78" t="s">
        <v>93</v>
      </c>
      <c r="F39" s="45" t="s">
        <v>32</v>
      </c>
      <c r="G39" s="26"/>
      <c r="H39" s="27"/>
      <c r="I39" s="28"/>
      <c r="J39" s="10"/>
      <c r="K39" s="10"/>
      <c r="L39" s="10"/>
      <c r="M39" s="10"/>
      <c r="N39" s="10"/>
      <c r="O39" s="10"/>
      <c r="P39" s="10"/>
      <c r="Q39" s="10"/>
      <c r="R39" s="10"/>
      <c r="S39" s="10"/>
      <c r="T39" s="10"/>
      <c r="U39" s="10"/>
      <c r="V39" s="10"/>
      <c r="W39" s="10"/>
      <c r="X39" s="10"/>
      <c r="Y39" s="10"/>
      <c r="Z39" s="10"/>
      <c r="AA39" s="10"/>
      <c r="AB39" s="10"/>
      <c r="AC39" s="10"/>
      <c r="AD39" s="10"/>
      <c r="AE39" s="10"/>
      <c r="AF39" s="10"/>
      <c r="AG39" s="10"/>
      <c r="AH39" s="10"/>
      <c r="AI39" s="10"/>
      <c r="AJ39" s="10"/>
      <c r="AK39" s="10"/>
      <c r="AL39" s="10"/>
      <c r="AM39" s="10"/>
      <c r="AN39" s="10"/>
      <c r="AO39" s="10"/>
      <c r="AP39" s="10"/>
    </row>
    <row r="40" spans="1:42" s="11" customFormat="1" ht="18" customHeight="1" x14ac:dyDescent="0.25">
      <c r="A40" s="13"/>
      <c r="B40" s="24" t="s">
        <v>33</v>
      </c>
      <c r="C40" s="44">
        <v>35</v>
      </c>
      <c r="D40" s="72" t="s">
        <v>82</v>
      </c>
      <c r="E40" s="78"/>
      <c r="F40" s="45" t="s">
        <v>34</v>
      </c>
      <c r="G40" s="26"/>
      <c r="H40" s="27"/>
      <c r="I40" s="28"/>
      <c r="J40" s="10"/>
      <c r="K40" s="10"/>
      <c r="L40" s="10"/>
      <c r="M40" s="10"/>
      <c r="N40" s="10"/>
      <c r="O40" s="10"/>
      <c r="P40" s="10"/>
      <c r="Q40" s="10"/>
      <c r="R40" s="10"/>
      <c r="S40" s="10"/>
      <c r="T40" s="10"/>
      <c r="U40" s="10"/>
      <c r="V40" s="10"/>
      <c r="W40" s="10"/>
      <c r="X40" s="10"/>
      <c r="Y40" s="10"/>
      <c r="Z40" s="10"/>
      <c r="AA40" s="10"/>
      <c r="AB40" s="10"/>
      <c r="AC40" s="10"/>
      <c r="AD40" s="10"/>
      <c r="AE40" s="10"/>
      <c r="AF40" s="10"/>
      <c r="AG40" s="10"/>
      <c r="AH40" s="10"/>
      <c r="AI40" s="10"/>
      <c r="AJ40" s="10"/>
      <c r="AK40" s="10"/>
      <c r="AL40" s="10"/>
      <c r="AM40" s="10"/>
      <c r="AN40" s="10"/>
      <c r="AO40" s="10"/>
      <c r="AP40" s="10"/>
    </row>
    <row r="41" spans="1:42" s="11" customFormat="1" ht="18" customHeight="1" x14ac:dyDescent="0.25">
      <c r="A41" s="13"/>
      <c r="B41" s="24" t="s">
        <v>35</v>
      </c>
      <c r="C41" s="44"/>
      <c r="D41" s="72"/>
      <c r="E41" s="78"/>
      <c r="F41" s="45" t="s">
        <v>36</v>
      </c>
      <c r="G41" s="26" t="s">
        <v>29</v>
      </c>
      <c r="H41" s="27"/>
      <c r="I41" s="28"/>
      <c r="J41" s="10"/>
      <c r="K41" s="10"/>
      <c r="L41" s="10"/>
      <c r="M41" s="10"/>
      <c r="N41" s="10"/>
      <c r="O41" s="10"/>
      <c r="P41" s="10"/>
      <c r="Q41" s="10"/>
      <c r="R41" s="10"/>
      <c r="S41" s="10"/>
      <c r="T41" s="10"/>
      <c r="U41" s="10"/>
      <c r="V41" s="10"/>
      <c r="W41" s="10"/>
      <c r="X41" s="10"/>
      <c r="Y41" s="10"/>
      <c r="Z41" s="10"/>
      <c r="AA41" s="10"/>
      <c r="AB41" s="10"/>
      <c r="AC41" s="10"/>
      <c r="AD41" s="10"/>
      <c r="AE41" s="10"/>
      <c r="AF41" s="10"/>
      <c r="AG41" s="10"/>
      <c r="AH41" s="10"/>
      <c r="AI41" s="10"/>
      <c r="AJ41" s="10"/>
      <c r="AK41" s="10"/>
      <c r="AL41" s="10"/>
      <c r="AM41" s="10"/>
      <c r="AN41" s="10"/>
      <c r="AO41" s="10"/>
      <c r="AP41" s="10"/>
    </row>
    <row r="42" spans="1:42" s="11" customFormat="1" ht="18" customHeight="1" x14ac:dyDescent="0.25">
      <c r="A42" s="13"/>
      <c r="B42" s="66" t="s">
        <v>37</v>
      </c>
      <c r="C42" s="44">
        <v>36</v>
      </c>
      <c r="D42" s="72"/>
      <c r="E42" s="78"/>
      <c r="F42" s="45"/>
      <c r="G42" s="26"/>
      <c r="H42" s="27"/>
      <c r="I42" s="28"/>
      <c r="J42" s="10"/>
      <c r="K42" s="10"/>
      <c r="L42" s="10"/>
      <c r="M42" s="10"/>
      <c r="N42" s="10"/>
      <c r="O42" s="10"/>
      <c r="P42" s="10"/>
      <c r="Q42" s="10"/>
      <c r="R42" s="10"/>
      <c r="S42" s="10"/>
      <c r="T42" s="10"/>
      <c r="U42" s="10"/>
      <c r="V42" s="10"/>
      <c r="W42" s="10"/>
      <c r="X42" s="10"/>
      <c r="Y42" s="10"/>
      <c r="Z42" s="10"/>
      <c r="AA42" s="10"/>
      <c r="AB42" s="10"/>
      <c r="AC42" s="10"/>
      <c r="AD42" s="10"/>
      <c r="AE42" s="10"/>
      <c r="AF42" s="10"/>
      <c r="AG42" s="10"/>
      <c r="AH42" s="10"/>
      <c r="AI42" s="10"/>
      <c r="AJ42" s="10"/>
      <c r="AK42" s="10"/>
      <c r="AL42" s="10"/>
      <c r="AM42" s="10"/>
      <c r="AN42" s="10"/>
      <c r="AO42" s="10"/>
      <c r="AP42" s="10"/>
    </row>
    <row r="43" spans="1:42" s="11" customFormat="1" ht="18" customHeight="1" thickBot="1" x14ac:dyDescent="0.3">
      <c r="A43" s="40"/>
      <c r="B43" s="67" t="s">
        <v>61</v>
      </c>
      <c r="C43" s="49">
        <v>36</v>
      </c>
      <c r="D43" s="74"/>
      <c r="E43" s="80"/>
      <c r="F43" s="57"/>
      <c r="G43" s="41"/>
      <c r="H43" s="42"/>
      <c r="I43" s="43"/>
      <c r="J43" s="10"/>
      <c r="K43" s="10"/>
      <c r="L43" s="10"/>
      <c r="M43" s="10"/>
      <c r="N43" s="10"/>
      <c r="O43" s="10"/>
      <c r="P43" s="10"/>
      <c r="Q43" s="10"/>
      <c r="R43" s="10"/>
      <c r="S43" s="10"/>
      <c r="T43" s="10"/>
      <c r="U43" s="10"/>
      <c r="V43" s="10"/>
      <c r="W43" s="10"/>
      <c r="X43" s="10"/>
      <c r="Y43" s="10"/>
      <c r="Z43" s="10"/>
      <c r="AA43" s="10"/>
      <c r="AB43" s="10"/>
      <c r="AC43" s="10"/>
      <c r="AD43" s="10"/>
      <c r="AE43" s="10"/>
      <c r="AF43" s="10"/>
      <c r="AG43" s="10"/>
      <c r="AH43" s="10"/>
      <c r="AI43" s="10"/>
      <c r="AJ43" s="10"/>
      <c r="AK43" s="10"/>
      <c r="AL43" s="10"/>
      <c r="AM43" s="10"/>
      <c r="AN43" s="10"/>
      <c r="AO43" s="10"/>
      <c r="AP43" s="10"/>
    </row>
    <row r="44" spans="1:42" s="2" customFormat="1" x14ac:dyDescent="0.25">
      <c r="A44" s="7"/>
      <c r="B44" s="15"/>
      <c r="C44" s="12"/>
      <c r="D44" s="75"/>
      <c r="E44" s="29"/>
      <c r="F44" s="30"/>
      <c r="G44" s="29"/>
      <c r="H44" s="29"/>
      <c r="I44" s="31"/>
    </row>
    <row r="45" spans="1:42" s="2" customFormat="1" x14ac:dyDescent="0.25">
      <c r="A45" s="7"/>
      <c r="B45" s="15"/>
      <c r="C45" s="12"/>
      <c r="D45" s="75"/>
      <c r="E45" s="29"/>
      <c r="F45" s="30"/>
      <c r="G45" s="29"/>
      <c r="H45" s="29"/>
      <c r="I45" s="31"/>
    </row>
    <row r="46" spans="1:42" s="2" customFormat="1" x14ac:dyDescent="0.25">
      <c r="A46" s="7"/>
      <c r="B46" s="15"/>
      <c r="C46" s="12"/>
      <c r="D46" s="75"/>
      <c r="E46" s="29"/>
      <c r="F46" s="30"/>
      <c r="G46" s="29"/>
      <c r="H46" s="29"/>
      <c r="I46" s="31"/>
    </row>
    <row r="47" spans="1:42" s="2" customFormat="1" x14ac:dyDescent="0.25">
      <c r="A47" s="7"/>
      <c r="B47" s="15"/>
      <c r="C47" s="12"/>
      <c r="D47" s="75"/>
      <c r="E47" s="29"/>
      <c r="F47" s="30"/>
      <c r="G47" s="29"/>
      <c r="H47" s="29"/>
      <c r="I47" s="31"/>
    </row>
    <row r="48" spans="1:42" s="2" customFormat="1" x14ac:dyDescent="0.25">
      <c r="A48" s="7"/>
      <c r="B48" s="15"/>
      <c r="C48" s="12"/>
      <c r="D48" s="75"/>
      <c r="E48" s="29"/>
      <c r="F48" s="30"/>
      <c r="G48" s="29"/>
      <c r="H48" s="29"/>
      <c r="I48" s="31"/>
    </row>
    <row r="49" spans="1:9" s="2" customFormat="1" x14ac:dyDescent="0.25">
      <c r="A49" s="7"/>
      <c r="B49" s="15"/>
      <c r="C49" s="12"/>
      <c r="D49" s="75"/>
      <c r="E49" s="29"/>
      <c r="F49" s="30"/>
      <c r="G49" s="29"/>
      <c r="H49" s="29"/>
      <c r="I49" s="31"/>
    </row>
    <row r="50" spans="1:9" s="2" customFormat="1" x14ac:dyDescent="0.25">
      <c r="A50" s="7"/>
      <c r="B50" s="15"/>
      <c r="C50" s="12"/>
      <c r="D50" s="75"/>
      <c r="E50" s="29"/>
      <c r="F50" s="30"/>
      <c r="G50" s="29"/>
      <c r="H50" s="29"/>
      <c r="I50" s="31"/>
    </row>
    <row r="51" spans="1:9" s="2" customFormat="1" x14ac:dyDescent="0.25">
      <c r="A51" s="7"/>
      <c r="B51" s="15"/>
      <c r="C51" s="12"/>
      <c r="D51" s="75"/>
      <c r="E51" s="29"/>
      <c r="F51" s="30"/>
      <c r="G51" s="29"/>
      <c r="H51" s="29"/>
      <c r="I51" s="31"/>
    </row>
    <row r="52" spans="1:9" s="2" customFormat="1" x14ac:dyDescent="0.25">
      <c r="A52" s="7"/>
      <c r="B52" s="15"/>
      <c r="C52" s="12"/>
      <c r="D52" s="75"/>
      <c r="E52" s="29"/>
      <c r="F52" s="30"/>
      <c r="G52" s="29"/>
      <c r="H52" s="29"/>
      <c r="I52" s="31"/>
    </row>
    <row r="53" spans="1:9" s="2" customFormat="1" x14ac:dyDescent="0.25">
      <c r="A53" s="7"/>
      <c r="B53" s="15"/>
      <c r="C53" s="12"/>
      <c r="D53" s="75"/>
      <c r="E53" s="29"/>
      <c r="F53" s="30"/>
      <c r="G53" s="29"/>
      <c r="H53" s="29"/>
      <c r="I53" s="31"/>
    </row>
    <row r="54" spans="1:9" s="2" customFormat="1" x14ac:dyDescent="0.25">
      <c r="A54" s="7"/>
      <c r="B54" s="15"/>
      <c r="C54" s="12"/>
      <c r="D54" s="75"/>
      <c r="E54" s="29"/>
      <c r="F54" s="30"/>
      <c r="G54" s="29"/>
      <c r="H54" s="29"/>
      <c r="I54" s="31"/>
    </row>
    <row r="55" spans="1:9" s="2" customFormat="1" x14ac:dyDescent="0.25">
      <c r="A55" s="7"/>
      <c r="B55" s="15"/>
      <c r="C55" s="12"/>
      <c r="D55" s="75"/>
      <c r="E55" s="32"/>
      <c r="F55" s="33"/>
      <c r="G55" s="29"/>
      <c r="H55" s="32"/>
      <c r="I55" s="34"/>
    </row>
    <row r="56" spans="1:9" s="2" customFormat="1" x14ac:dyDescent="0.25">
      <c r="A56" s="7"/>
      <c r="B56" s="15"/>
      <c r="C56" s="12"/>
      <c r="D56" s="75"/>
      <c r="E56" s="32"/>
      <c r="F56" s="33"/>
      <c r="G56" s="29"/>
      <c r="H56" s="32"/>
      <c r="I56" s="34"/>
    </row>
    <row r="57" spans="1:9" s="2" customFormat="1" x14ac:dyDescent="0.25">
      <c r="A57" s="7"/>
      <c r="B57" s="15"/>
      <c r="C57" s="12"/>
      <c r="D57" s="75"/>
      <c r="E57" s="32"/>
      <c r="F57" s="33"/>
      <c r="G57" s="29"/>
      <c r="H57" s="32"/>
      <c r="I57" s="34"/>
    </row>
    <row r="58" spans="1:9" s="2" customFormat="1" x14ac:dyDescent="0.25">
      <c r="A58" s="7"/>
      <c r="B58" s="15"/>
      <c r="C58" s="12"/>
      <c r="D58" s="75"/>
      <c r="E58" s="32"/>
      <c r="F58" s="33"/>
      <c r="G58" s="29"/>
      <c r="H58" s="32"/>
      <c r="I58" s="34"/>
    </row>
    <row r="59" spans="1:9" s="2" customFormat="1" x14ac:dyDescent="0.25">
      <c r="A59" s="7"/>
      <c r="B59" s="15"/>
      <c r="C59" s="12"/>
      <c r="D59" s="75"/>
      <c r="E59" s="32"/>
      <c r="F59" s="33"/>
      <c r="G59" s="29"/>
      <c r="H59" s="32"/>
      <c r="I59" s="34"/>
    </row>
    <row r="60" spans="1:9" s="2" customFormat="1" x14ac:dyDescent="0.25">
      <c r="A60" s="7"/>
      <c r="B60" s="15"/>
      <c r="C60" s="12"/>
      <c r="D60" s="75"/>
      <c r="E60" s="32"/>
      <c r="F60" s="33"/>
      <c r="G60" s="29"/>
      <c r="H60" s="32"/>
      <c r="I60" s="34"/>
    </row>
    <row r="61" spans="1:9" s="2" customFormat="1" x14ac:dyDescent="0.25">
      <c r="A61" s="7"/>
      <c r="B61" s="15"/>
      <c r="C61" s="12"/>
      <c r="D61" s="75"/>
      <c r="E61" s="32"/>
      <c r="F61" s="33"/>
      <c r="G61" s="29"/>
      <c r="H61" s="32"/>
      <c r="I61" s="34"/>
    </row>
    <row r="62" spans="1:9" s="2" customFormat="1" x14ac:dyDescent="0.25">
      <c r="A62" s="7"/>
      <c r="B62" s="15"/>
      <c r="C62" s="12"/>
      <c r="D62" s="75"/>
      <c r="E62" s="32"/>
      <c r="F62" s="33"/>
      <c r="G62" s="29"/>
      <c r="H62" s="32"/>
      <c r="I62" s="34"/>
    </row>
    <row r="63" spans="1:9" s="2" customFormat="1" x14ac:dyDescent="0.25">
      <c r="A63" s="7"/>
      <c r="B63" s="15"/>
      <c r="C63" s="12"/>
      <c r="D63" s="75"/>
      <c r="E63" s="32"/>
      <c r="F63" s="33"/>
      <c r="G63" s="29"/>
      <c r="H63" s="32"/>
      <c r="I63" s="34"/>
    </row>
    <row r="64" spans="1:9" s="2" customFormat="1" x14ac:dyDescent="0.25">
      <c r="A64" s="7"/>
      <c r="B64" s="15"/>
      <c r="C64" s="12"/>
      <c r="D64" s="75"/>
      <c r="E64" s="32"/>
      <c r="F64" s="33"/>
      <c r="G64" s="29"/>
      <c r="H64" s="32"/>
      <c r="I64" s="34"/>
    </row>
    <row r="65" spans="1:9" s="2" customFormat="1" x14ac:dyDescent="0.25">
      <c r="A65" s="7"/>
      <c r="B65" s="15"/>
      <c r="C65" s="12"/>
      <c r="D65" s="75"/>
      <c r="E65" s="32"/>
      <c r="F65" s="33"/>
      <c r="G65" s="29"/>
      <c r="H65" s="32"/>
      <c r="I65" s="34"/>
    </row>
    <row r="66" spans="1:9" s="2" customFormat="1" x14ac:dyDescent="0.25">
      <c r="A66" s="7"/>
      <c r="B66" s="15"/>
      <c r="C66" s="12"/>
      <c r="D66" s="75"/>
      <c r="E66" s="32"/>
      <c r="F66" s="33"/>
      <c r="G66" s="29"/>
      <c r="H66" s="32"/>
      <c r="I66" s="34"/>
    </row>
    <row r="67" spans="1:9" s="2" customFormat="1" x14ac:dyDescent="0.25">
      <c r="A67" s="7"/>
      <c r="B67" s="15"/>
      <c r="C67" s="12"/>
      <c r="D67" s="75"/>
      <c r="E67" s="32"/>
      <c r="F67" s="33"/>
      <c r="G67" s="29"/>
      <c r="H67" s="32"/>
      <c r="I67" s="34"/>
    </row>
    <row r="68" spans="1:9" s="2" customFormat="1" x14ac:dyDescent="0.25">
      <c r="A68" s="7"/>
      <c r="B68" s="15"/>
      <c r="C68" s="12"/>
      <c r="D68" s="75"/>
      <c r="E68" s="32"/>
      <c r="F68" s="33"/>
      <c r="G68" s="29"/>
      <c r="H68" s="32"/>
      <c r="I68" s="34"/>
    </row>
    <row r="69" spans="1:9" s="2" customFormat="1" x14ac:dyDescent="0.25">
      <c r="A69" s="7"/>
      <c r="B69" s="15"/>
      <c r="C69" s="12"/>
      <c r="D69" s="75"/>
      <c r="E69" s="32"/>
      <c r="F69" s="33"/>
      <c r="G69" s="29"/>
      <c r="H69" s="32"/>
      <c r="I69" s="34"/>
    </row>
    <row r="70" spans="1:9" s="2" customFormat="1" x14ac:dyDescent="0.25">
      <c r="A70" s="7"/>
      <c r="B70" s="15"/>
      <c r="C70" s="12"/>
      <c r="D70" s="75"/>
      <c r="E70" s="32"/>
      <c r="F70" s="33"/>
      <c r="G70" s="29"/>
      <c r="H70" s="32"/>
      <c r="I70" s="34"/>
    </row>
    <row r="71" spans="1:9" s="2" customFormat="1" x14ac:dyDescent="0.25">
      <c r="A71" s="7"/>
      <c r="B71" s="15"/>
      <c r="C71" s="12"/>
      <c r="D71" s="75"/>
      <c r="E71" s="32"/>
      <c r="F71" s="33"/>
      <c r="G71" s="29"/>
      <c r="H71" s="32"/>
      <c r="I71" s="34"/>
    </row>
    <row r="72" spans="1:9" s="2" customFormat="1" x14ac:dyDescent="0.25">
      <c r="A72" s="7"/>
      <c r="B72" s="15"/>
      <c r="C72" s="12"/>
      <c r="D72" s="75"/>
      <c r="E72" s="32"/>
      <c r="F72" s="33"/>
      <c r="G72" s="29"/>
      <c r="H72" s="32"/>
      <c r="I72" s="34"/>
    </row>
    <row r="73" spans="1:9" s="2" customFormat="1" x14ac:dyDescent="0.25">
      <c r="A73" s="7"/>
      <c r="B73" s="15"/>
      <c r="C73" s="12"/>
      <c r="D73" s="75"/>
      <c r="E73" s="32"/>
      <c r="F73" s="33"/>
      <c r="G73" s="29"/>
      <c r="H73" s="32"/>
      <c r="I73" s="34"/>
    </row>
    <row r="74" spans="1:9" s="2" customFormat="1" x14ac:dyDescent="0.25">
      <c r="A74" s="7"/>
      <c r="B74" s="15"/>
      <c r="C74" s="12"/>
      <c r="D74" s="75"/>
      <c r="E74" s="32"/>
      <c r="F74" s="33"/>
      <c r="G74" s="29"/>
      <c r="H74" s="32"/>
      <c r="I74" s="34"/>
    </row>
    <row r="75" spans="1:9" s="2" customFormat="1" x14ac:dyDescent="0.25">
      <c r="A75" s="7"/>
      <c r="B75" s="15"/>
      <c r="C75" s="12"/>
      <c r="D75" s="75"/>
      <c r="E75" s="32"/>
      <c r="F75" s="33"/>
      <c r="G75" s="29"/>
      <c r="H75" s="32"/>
      <c r="I75" s="34"/>
    </row>
    <row r="76" spans="1:9" s="2" customFormat="1" x14ac:dyDescent="0.25">
      <c r="A76" s="7"/>
      <c r="B76" s="15"/>
      <c r="C76" s="12"/>
      <c r="D76" s="75"/>
      <c r="E76" s="32"/>
      <c r="F76" s="33"/>
      <c r="G76" s="29"/>
      <c r="H76" s="32"/>
      <c r="I76" s="34"/>
    </row>
    <row r="77" spans="1:9" s="2" customFormat="1" x14ac:dyDescent="0.25">
      <c r="A77" s="7"/>
      <c r="B77" s="15"/>
      <c r="C77" s="12"/>
      <c r="D77" s="75"/>
      <c r="E77" s="32"/>
      <c r="F77" s="33"/>
      <c r="G77" s="29"/>
      <c r="H77" s="32"/>
      <c r="I77" s="34"/>
    </row>
    <row r="78" spans="1:9" s="2" customFormat="1" x14ac:dyDescent="0.25">
      <c r="A78" s="7"/>
      <c r="B78" s="15"/>
      <c r="C78" s="12"/>
      <c r="D78" s="75"/>
      <c r="E78" s="32"/>
      <c r="F78" s="33"/>
      <c r="G78" s="29"/>
      <c r="H78" s="32"/>
      <c r="I78" s="34"/>
    </row>
    <row r="79" spans="1:9" s="2" customFormat="1" x14ac:dyDescent="0.25">
      <c r="A79" s="7"/>
      <c r="B79" s="15"/>
      <c r="C79" s="12"/>
      <c r="D79" s="75"/>
      <c r="E79" s="32"/>
      <c r="F79" s="33"/>
      <c r="G79" s="29"/>
      <c r="H79" s="32"/>
      <c r="I79" s="34"/>
    </row>
    <row r="80" spans="1:9" s="2" customFormat="1" x14ac:dyDescent="0.25">
      <c r="A80" s="7"/>
      <c r="B80" s="15"/>
      <c r="C80" s="12"/>
      <c r="D80" s="75"/>
      <c r="E80" s="32"/>
      <c r="F80" s="33"/>
      <c r="G80" s="29"/>
      <c r="H80" s="32"/>
      <c r="I80" s="34"/>
    </row>
    <row r="81" spans="1:9" s="2" customFormat="1" x14ac:dyDescent="0.25">
      <c r="A81" s="7"/>
      <c r="B81" s="15"/>
      <c r="C81" s="12"/>
      <c r="D81" s="75"/>
      <c r="E81" s="32"/>
      <c r="F81" s="33"/>
      <c r="G81" s="29"/>
      <c r="H81" s="32"/>
      <c r="I81" s="34"/>
    </row>
    <row r="82" spans="1:9" s="2" customFormat="1" x14ac:dyDescent="0.25">
      <c r="A82" s="7"/>
      <c r="B82" s="15"/>
      <c r="C82" s="12"/>
      <c r="D82" s="75"/>
      <c r="E82" s="32"/>
      <c r="F82" s="33"/>
      <c r="G82" s="29"/>
      <c r="H82" s="32"/>
      <c r="I82" s="34"/>
    </row>
    <row r="83" spans="1:9" s="2" customFormat="1" x14ac:dyDescent="0.25">
      <c r="A83" s="7"/>
      <c r="B83" s="15"/>
      <c r="C83" s="12"/>
      <c r="D83" s="75"/>
      <c r="E83" s="32"/>
      <c r="F83" s="33"/>
      <c r="G83" s="29"/>
      <c r="H83" s="32"/>
      <c r="I83" s="34"/>
    </row>
    <row r="84" spans="1:9" s="2" customFormat="1" x14ac:dyDescent="0.25">
      <c r="A84" s="7"/>
      <c r="B84" s="15"/>
      <c r="C84" s="12"/>
      <c r="D84" s="75"/>
      <c r="E84" s="32"/>
      <c r="F84" s="33"/>
      <c r="G84" s="29"/>
      <c r="H84" s="32"/>
      <c r="I84" s="34"/>
    </row>
    <row r="85" spans="1:9" s="2" customFormat="1" x14ac:dyDescent="0.25">
      <c r="A85" s="7"/>
      <c r="B85" s="15"/>
      <c r="C85" s="12"/>
      <c r="D85" s="75"/>
      <c r="E85" s="32"/>
      <c r="F85" s="33"/>
      <c r="G85" s="29"/>
      <c r="H85" s="32"/>
      <c r="I85" s="34"/>
    </row>
    <row r="86" spans="1:9" s="2" customFormat="1" x14ac:dyDescent="0.25">
      <c r="A86" s="7"/>
      <c r="B86" s="15"/>
      <c r="C86" s="12"/>
      <c r="D86" s="75"/>
      <c r="E86" s="32"/>
      <c r="F86" s="33"/>
      <c r="G86" s="29"/>
      <c r="H86" s="32"/>
      <c r="I86" s="34"/>
    </row>
    <row r="87" spans="1:9" s="2" customFormat="1" x14ac:dyDescent="0.25">
      <c r="A87" s="7"/>
      <c r="B87" s="15"/>
      <c r="C87" s="12"/>
      <c r="D87" s="75"/>
      <c r="E87" s="32"/>
      <c r="F87" s="33"/>
      <c r="G87" s="29"/>
      <c r="H87" s="32"/>
      <c r="I87" s="34"/>
    </row>
    <row r="88" spans="1:9" s="2" customFormat="1" x14ac:dyDescent="0.25">
      <c r="A88" s="7"/>
      <c r="B88" s="15"/>
      <c r="C88" s="12"/>
      <c r="D88" s="75"/>
      <c r="E88" s="32"/>
      <c r="F88" s="33"/>
      <c r="G88" s="29"/>
      <c r="H88" s="32"/>
      <c r="I88" s="34"/>
    </row>
    <row r="89" spans="1:9" s="2" customFormat="1" x14ac:dyDescent="0.25">
      <c r="A89" s="7"/>
      <c r="B89" s="15"/>
      <c r="C89" s="12"/>
      <c r="D89" s="75"/>
      <c r="E89" s="32"/>
      <c r="F89" s="33"/>
      <c r="G89" s="29"/>
      <c r="H89" s="32"/>
      <c r="I89" s="34"/>
    </row>
    <row r="90" spans="1:9" s="2" customFormat="1" x14ac:dyDescent="0.25">
      <c r="A90" s="7"/>
      <c r="B90" s="15"/>
      <c r="C90" s="12"/>
      <c r="D90" s="75"/>
      <c r="E90" s="32"/>
      <c r="F90" s="33"/>
      <c r="G90" s="29"/>
      <c r="H90" s="32"/>
      <c r="I90" s="34"/>
    </row>
    <row r="91" spans="1:9" s="2" customFormat="1" x14ac:dyDescent="0.25">
      <c r="A91" s="7"/>
      <c r="B91" s="15"/>
      <c r="C91" s="12"/>
      <c r="D91" s="75"/>
      <c r="E91" s="32"/>
      <c r="F91" s="33"/>
      <c r="G91" s="29"/>
      <c r="H91" s="32"/>
      <c r="I91" s="34"/>
    </row>
    <row r="92" spans="1:9" s="2" customFormat="1" x14ac:dyDescent="0.25">
      <c r="A92" s="7"/>
      <c r="B92" s="15"/>
      <c r="C92" s="12"/>
      <c r="D92" s="75"/>
      <c r="E92" s="32"/>
      <c r="F92" s="33"/>
      <c r="G92" s="29"/>
      <c r="H92" s="32"/>
      <c r="I92" s="34"/>
    </row>
    <row r="93" spans="1:9" s="2" customFormat="1" x14ac:dyDescent="0.25">
      <c r="A93" s="7"/>
      <c r="B93" s="15"/>
      <c r="C93" s="12"/>
      <c r="D93" s="75"/>
      <c r="E93" s="32"/>
      <c r="F93" s="33"/>
      <c r="G93" s="29"/>
      <c r="H93" s="32"/>
      <c r="I93" s="34"/>
    </row>
    <row r="94" spans="1:9" s="2" customFormat="1" x14ac:dyDescent="0.25">
      <c r="A94" s="7"/>
      <c r="B94" s="15"/>
      <c r="C94" s="12"/>
      <c r="D94" s="75"/>
      <c r="E94" s="32"/>
      <c r="F94" s="33"/>
      <c r="G94" s="29"/>
      <c r="H94" s="32"/>
      <c r="I94" s="34"/>
    </row>
    <row r="95" spans="1:9" s="2" customFormat="1" x14ac:dyDescent="0.25">
      <c r="A95" s="7"/>
      <c r="B95" s="15"/>
      <c r="C95" s="12"/>
      <c r="D95" s="75"/>
      <c r="E95" s="32"/>
      <c r="F95" s="33"/>
      <c r="G95" s="29"/>
      <c r="H95" s="32"/>
      <c r="I95" s="34"/>
    </row>
    <row r="96" spans="1:9" s="2" customFormat="1" x14ac:dyDescent="0.25">
      <c r="A96" s="7"/>
      <c r="B96" s="15"/>
      <c r="C96" s="12"/>
      <c r="D96" s="75"/>
      <c r="E96" s="32"/>
      <c r="F96" s="33"/>
      <c r="G96" s="29"/>
      <c r="H96" s="32"/>
      <c r="I96" s="34"/>
    </row>
    <row r="97" spans="1:9" s="2" customFormat="1" x14ac:dyDescent="0.25">
      <c r="A97" s="7"/>
      <c r="B97" s="15"/>
      <c r="C97" s="12"/>
      <c r="D97" s="75"/>
      <c r="E97" s="32"/>
      <c r="F97" s="33"/>
      <c r="G97" s="29"/>
      <c r="H97" s="32"/>
      <c r="I97" s="34"/>
    </row>
    <row r="98" spans="1:9" s="2" customFormat="1" x14ac:dyDescent="0.25">
      <c r="A98" s="7"/>
      <c r="B98" s="15"/>
      <c r="C98" s="12"/>
      <c r="D98" s="75"/>
      <c r="E98" s="32"/>
      <c r="F98" s="33"/>
      <c r="G98" s="29"/>
      <c r="H98" s="32"/>
      <c r="I98" s="34"/>
    </row>
    <row r="99" spans="1:9" s="2" customFormat="1" x14ac:dyDescent="0.25">
      <c r="A99" s="7"/>
      <c r="B99" s="15"/>
      <c r="C99" s="12"/>
      <c r="D99" s="75"/>
      <c r="E99" s="32"/>
      <c r="F99" s="33"/>
      <c r="G99" s="29"/>
      <c r="H99" s="32"/>
      <c r="I99" s="34"/>
    </row>
    <row r="100" spans="1:9" s="2" customFormat="1" x14ac:dyDescent="0.25">
      <c r="A100" s="7"/>
      <c r="B100" s="15"/>
      <c r="C100" s="12"/>
      <c r="D100" s="75"/>
      <c r="E100" s="32"/>
      <c r="F100" s="33"/>
      <c r="G100" s="29"/>
      <c r="H100" s="32"/>
      <c r="I100" s="34"/>
    </row>
    <row r="101" spans="1:9" s="2" customFormat="1" x14ac:dyDescent="0.25">
      <c r="A101" s="7"/>
      <c r="B101" s="15"/>
      <c r="C101" s="12"/>
      <c r="D101" s="75"/>
      <c r="E101" s="32"/>
      <c r="F101" s="33"/>
      <c r="G101" s="29"/>
      <c r="H101" s="32"/>
      <c r="I101" s="34"/>
    </row>
    <row r="102" spans="1:9" s="2" customFormat="1" x14ac:dyDescent="0.25">
      <c r="A102" s="7"/>
      <c r="B102" s="15"/>
      <c r="C102" s="12"/>
      <c r="D102" s="75"/>
      <c r="E102" s="32"/>
      <c r="F102" s="33"/>
      <c r="G102" s="29"/>
      <c r="H102" s="32"/>
      <c r="I102" s="34"/>
    </row>
    <row r="103" spans="1:9" s="2" customFormat="1" x14ac:dyDescent="0.25">
      <c r="A103" s="7"/>
      <c r="B103" s="15"/>
      <c r="C103" s="12"/>
      <c r="D103" s="75"/>
      <c r="E103" s="32"/>
      <c r="F103" s="33"/>
      <c r="G103" s="29"/>
      <c r="H103" s="32"/>
      <c r="I103" s="34"/>
    </row>
    <row r="104" spans="1:9" s="2" customFormat="1" x14ac:dyDescent="0.25">
      <c r="A104" s="7"/>
      <c r="B104" s="15"/>
      <c r="C104" s="12"/>
      <c r="D104" s="75"/>
      <c r="E104" s="32"/>
      <c r="F104" s="33"/>
      <c r="G104" s="29"/>
      <c r="H104" s="32"/>
      <c r="I104" s="34"/>
    </row>
    <row r="105" spans="1:9" s="2" customFormat="1" x14ac:dyDescent="0.25">
      <c r="A105" s="7"/>
      <c r="B105" s="15"/>
      <c r="C105" s="12"/>
      <c r="D105" s="75"/>
      <c r="E105" s="32"/>
      <c r="F105" s="33"/>
      <c r="G105" s="29"/>
      <c r="H105" s="32"/>
      <c r="I105" s="34"/>
    </row>
    <row r="106" spans="1:9" s="2" customFormat="1" x14ac:dyDescent="0.25">
      <c r="A106" s="7"/>
      <c r="B106" s="15"/>
      <c r="C106" s="12"/>
      <c r="D106" s="75"/>
      <c r="E106" s="32"/>
      <c r="F106" s="33"/>
      <c r="G106" s="29"/>
      <c r="H106" s="32"/>
      <c r="I106" s="34"/>
    </row>
    <row r="107" spans="1:9" s="2" customFormat="1" x14ac:dyDescent="0.25">
      <c r="A107" s="7"/>
      <c r="B107" s="15"/>
      <c r="C107" s="12"/>
      <c r="D107" s="75"/>
      <c r="E107" s="32"/>
      <c r="F107" s="33"/>
      <c r="G107" s="29"/>
      <c r="H107" s="32"/>
      <c r="I107" s="34"/>
    </row>
    <row r="108" spans="1:9" s="2" customFormat="1" x14ac:dyDescent="0.25">
      <c r="A108" s="7"/>
      <c r="B108" s="15"/>
      <c r="C108" s="12"/>
      <c r="D108" s="75"/>
      <c r="E108" s="32"/>
      <c r="F108" s="33"/>
      <c r="G108" s="29"/>
      <c r="H108" s="32"/>
      <c r="I108" s="34"/>
    </row>
    <row r="109" spans="1:9" s="2" customFormat="1" x14ac:dyDescent="0.25">
      <c r="A109" s="7"/>
      <c r="B109" s="15"/>
      <c r="C109" s="12"/>
      <c r="D109" s="75"/>
      <c r="E109" s="32"/>
      <c r="F109" s="33"/>
      <c r="G109" s="29"/>
      <c r="H109" s="32"/>
      <c r="I109" s="34"/>
    </row>
    <row r="110" spans="1:9" s="2" customFormat="1" x14ac:dyDescent="0.25">
      <c r="A110" s="7"/>
      <c r="B110" s="15"/>
      <c r="C110" s="12"/>
      <c r="D110" s="75"/>
      <c r="E110" s="32"/>
      <c r="F110" s="33"/>
      <c r="G110" s="29"/>
      <c r="H110" s="32"/>
      <c r="I110" s="34"/>
    </row>
    <row r="111" spans="1:9" s="2" customFormat="1" x14ac:dyDescent="0.25">
      <c r="A111" s="7"/>
      <c r="B111" s="15"/>
      <c r="C111" s="12"/>
      <c r="D111" s="75"/>
      <c r="E111" s="32"/>
      <c r="F111" s="33"/>
      <c r="G111" s="29"/>
      <c r="H111" s="32"/>
      <c r="I111" s="34"/>
    </row>
    <row r="112" spans="1:9" s="2" customFormat="1" x14ac:dyDescent="0.25">
      <c r="A112" s="7"/>
      <c r="B112" s="15"/>
      <c r="C112" s="12"/>
      <c r="D112" s="75"/>
      <c r="E112" s="32"/>
      <c r="F112" s="33"/>
      <c r="G112" s="29"/>
      <c r="H112" s="32"/>
      <c r="I112" s="34"/>
    </row>
    <row r="113" spans="1:9" s="2" customFormat="1" x14ac:dyDescent="0.25">
      <c r="A113" s="7"/>
      <c r="B113" s="15"/>
      <c r="C113" s="12"/>
      <c r="D113" s="75"/>
      <c r="E113" s="32"/>
      <c r="F113" s="33"/>
      <c r="G113" s="29"/>
      <c r="H113" s="32"/>
      <c r="I113" s="34"/>
    </row>
    <row r="114" spans="1:9" s="2" customFormat="1" x14ac:dyDescent="0.25">
      <c r="A114" s="7"/>
      <c r="B114" s="15"/>
      <c r="C114" s="12"/>
      <c r="D114" s="75"/>
      <c r="E114" s="32"/>
      <c r="F114" s="33"/>
      <c r="G114" s="29"/>
      <c r="H114" s="32"/>
      <c r="I114" s="34"/>
    </row>
    <row r="115" spans="1:9" s="2" customFormat="1" x14ac:dyDescent="0.25">
      <c r="A115" s="7"/>
      <c r="B115" s="15"/>
      <c r="C115" s="12"/>
      <c r="D115" s="75"/>
      <c r="E115" s="32"/>
      <c r="F115" s="33"/>
      <c r="G115" s="29"/>
      <c r="H115" s="32"/>
      <c r="I115" s="34"/>
    </row>
    <row r="116" spans="1:9" s="2" customFormat="1" x14ac:dyDescent="0.25">
      <c r="A116" s="7"/>
      <c r="B116" s="15"/>
      <c r="C116" s="12"/>
      <c r="D116" s="75"/>
      <c r="E116" s="32"/>
      <c r="F116" s="33"/>
      <c r="G116" s="29"/>
      <c r="H116" s="32"/>
      <c r="I116" s="34"/>
    </row>
    <row r="117" spans="1:9" s="2" customFormat="1" x14ac:dyDescent="0.25">
      <c r="A117" s="7"/>
      <c r="B117" s="15"/>
      <c r="C117" s="12"/>
      <c r="D117" s="75"/>
      <c r="E117" s="32"/>
      <c r="F117" s="33"/>
      <c r="G117" s="29"/>
      <c r="H117" s="32"/>
      <c r="I117" s="34"/>
    </row>
    <row r="118" spans="1:9" s="2" customFormat="1" x14ac:dyDescent="0.25">
      <c r="A118" s="7"/>
      <c r="B118" s="15"/>
      <c r="C118" s="12"/>
      <c r="D118" s="75"/>
      <c r="E118" s="32"/>
      <c r="F118" s="33"/>
      <c r="G118" s="29"/>
      <c r="H118" s="32"/>
      <c r="I118" s="34"/>
    </row>
    <row r="119" spans="1:9" s="2" customFormat="1" x14ac:dyDescent="0.25">
      <c r="A119" s="7"/>
      <c r="B119" s="15"/>
      <c r="C119" s="12"/>
      <c r="D119" s="75"/>
      <c r="E119" s="32"/>
      <c r="F119" s="33"/>
      <c r="G119" s="29"/>
      <c r="H119" s="32"/>
      <c r="I119" s="34"/>
    </row>
    <row r="120" spans="1:9" s="2" customFormat="1" x14ac:dyDescent="0.25">
      <c r="A120" s="7"/>
      <c r="B120" s="15"/>
      <c r="C120" s="12"/>
      <c r="D120" s="75"/>
      <c r="E120" s="32"/>
      <c r="F120" s="33"/>
      <c r="G120" s="29"/>
      <c r="H120" s="32"/>
      <c r="I120" s="34"/>
    </row>
    <row r="121" spans="1:9" s="2" customFormat="1" x14ac:dyDescent="0.25">
      <c r="A121" s="7"/>
      <c r="B121" s="15"/>
      <c r="C121" s="12"/>
      <c r="D121" s="75"/>
      <c r="E121" s="32"/>
      <c r="F121" s="33"/>
      <c r="G121" s="29"/>
      <c r="H121" s="32"/>
      <c r="I121" s="34"/>
    </row>
    <row r="122" spans="1:9" s="2" customFormat="1" x14ac:dyDescent="0.25">
      <c r="A122" s="7"/>
      <c r="B122" s="15"/>
      <c r="C122" s="12"/>
      <c r="D122" s="75"/>
      <c r="E122" s="32"/>
      <c r="F122" s="33"/>
      <c r="G122" s="29"/>
      <c r="H122" s="32"/>
      <c r="I122" s="34"/>
    </row>
    <row r="123" spans="1:9" s="2" customFormat="1" x14ac:dyDescent="0.25">
      <c r="A123" s="7"/>
      <c r="B123" s="15"/>
      <c r="C123" s="12"/>
      <c r="D123" s="75"/>
      <c r="E123" s="32"/>
      <c r="F123" s="33"/>
      <c r="G123" s="29"/>
      <c r="H123" s="32"/>
      <c r="I123" s="34"/>
    </row>
    <row r="124" spans="1:9" s="2" customFormat="1" x14ac:dyDescent="0.25">
      <c r="A124" s="7"/>
      <c r="B124" s="15"/>
      <c r="C124" s="12"/>
      <c r="D124" s="75"/>
      <c r="E124" s="32"/>
      <c r="F124" s="33"/>
      <c r="G124" s="29"/>
      <c r="H124" s="32"/>
      <c r="I124" s="34"/>
    </row>
    <row r="125" spans="1:9" s="2" customFormat="1" x14ac:dyDescent="0.25">
      <c r="A125" s="7"/>
      <c r="B125" s="15"/>
      <c r="C125" s="12"/>
      <c r="D125" s="75"/>
      <c r="E125" s="32"/>
      <c r="F125" s="33"/>
      <c r="G125" s="29"/>
      <c r="H125" s="32"/>
      <c r="I125" s="34"/>
    </row>
    <row r="126" spans="1:9" s="2" customFormat="1" x14ac:dyDescent="0.25">
      <c r="A126" s="7"/>
      <c r="B126" s="15"/>
      <c r="C126" s="12"/>
      <c r="D126" s="75"/>
      <c r="E126" s="32"/>
      <c r="F126" s="33"/>
      <c r="G126" s="29"/>
      <c r="H126" s="32"/>
      <c r="I126" s="34"/>
    </row>
    <row r="127" spans="1:9" s="2" customFormat="1" x14ac:dyDescent="0.25">
      <c r="A127" s="7"/>
      <c r="B127" s="15"/>
      <c r="C127" s="12"/>
      <c r="D127" s="75"/>
      <c r="E127" s="32"/>
      <c r="F127" s="33"/>
      <c r="G127" s="29"/>
      <c r="H127" s="32"/>
      <c r="I127" s="34"/>
    </row>
    <row r="128" spans="1:9" s="2" customFormat="1" x14ac:dyDescent="0.25">
      <c r="A128" s="7"/>
      <c r="B128" s="15"/>
      <c r="C128" s="12"/>
      <c r="D128" s="75"/>
      <c r="E128" s="32"/>
      <c r="F128" s="33"/>
      <c r="G128" s="29"/>
      <c r="H128" s="32"/>
      <c r="I128" s="34"/>
    </row>
    <row r="129" spans="1:9" s="2" customFormat="1" x14ac:dyDescent="0.25">
      <c r="A129" s="7"/>
      <c r="B129" s="15"/>
      <c r="C129" s="12"/>
      <c r="D129" s="75"/>
      <c r="E129" s="32"/>
      <c r="F129" s="33"/>
      <c r="G129" s="29"/>
      <c r="H129" s="32"/>
      <c r="I129" s="34"/>
    </row>
    <row r="130" spans="1:9" s="2" customFormat="1" x14ac:dyDescent="0.25">
      <c r="A130" s="7"/>
      <c r="B130" s="15"/>
      <c r="C130" s="12"/>
      <c r="D130" s="75"/>
      <c r="E130" s="32"/>
      <c r="F130" s="33"/>
      <c r="G130" s="29"/>
      <c r="H130" s="32"/>
      <c r="I130" s="34"/>
    </row>
    <row r="131" spans="1:9" s="2" customFormat="1" x14ac:dyDescent="0.25">
      <c r="A131" s="7"/>
      <c r="B131" s="15"/>
      <c r="C131" s="12"/>
      <c r="D131" s="75"/>
      <c r="E131" s="32"/>
      <c r="F131" s="33"/>
      <c r="G131" s="29"/>
      <c r="H131" s="32"/>
      <c r="I131" s="34"/>
    </row>
    <row r="132" spans="1:9" s="2" customFormat="1" x14ac:dyDescent="0.25">
      <c r="A132" s="7"/>
      <c r="B132" s="15"/>
      <c r="C132" s="12"/>
      <c r="D132" s="75"/>
      <c r="E132" s="32"/>
      <c r="F132" s="33"/>
      <c r="G132" s="29"/>
      <c r="H132" s="32"/>
      <c r="I132" s="34"/>
    </row>
    <row r="133" spans="1:9" s="2" customFormat="1" x14ac:dyDescent="0.25">
      <c r="A133" s="7"/>
      <c r="B133" s="15"/>
      <c r="C133" s="12"/>
      <c r="D133" s="75"/>
      <c r="E133" s="32"/>
      <c r="F133" s="33"/>
      <c r="G133" s="29"/>
      <c r="H133" s="32"/>
      <c r="I133" s="34"/>
    </row>
    <row r="134" spans="1:9" s="2" customFormat="1" x14ac:dyDescent="0.25">
      <c r="A134" s="7"/>
      <c r="B134" s="15"/>
      <c r="C134" s="12"/>
      <c r="D134" s="75"/>
      <c r="E134" s="32"/>
      <c r="F134" s="33"/>
      <c r="G134" s="29"/>
      <c r="H134" s="32"/>
      <c r="I134" s="34"/>
    </row>
    <row r="135" spans="1:9" s="2" customFormat="1" x14ac:dyDescent="0.25">
      <c r="A135" s="7"/>
      <c r="B135" s="15"/>
      <c r="C135" s="12"/>
      <c r="D135" s="75"/>
      <c r="E135" s="32"/>
      <c r="F135" s="33"/>
      <c r="G135" s="29"/>
      <c r="H135" s="32"/>
      <c r="I135" s="34"/>
    </row>
    <row r="136" spans="1:9" s="2" customFormat="1" x14ac:dyDescent="0.25">
      <c r="A136" s="7"/>
      <c r="B136" s="15"/>
      <c r="C136" s="12"/>
      <c r="D136" s="75"/>
      <c r="E136" s="32"/>
      <c r="F136" s="33"/>
      <c r="G136" s="29"/>
      <c r="H136" s="32"/>
      <c r="I136" s="34"/>
    </row>
    <row r="137" spans="1:9" s="2" customFormat="1" x14ac:dyDescent="0.25">
      <c r="A137" s="7"/>
      <c r="B137" s="15"/>
      <c r="C137" s="12"/>
      <c r="D137" s="75"/>
      <c r="E137" s="32"/>
      <c r="F137" s="33"/>
      <c r="G137" s="29"/>
      <c r="H137" s="32"/>
      <c r="I137" s="34"/>
    </row>
    <row r="138" spans="1:9" s="2" customFormat="1" x14ac:dyDescent="0.25">
      <c r="A138" s="7"/>
      <c r="B138" s="15"/>
      <c r="C138" s="12"/>
      <c r="D138" s="75"/>
      <c r="E138" s="32"/>
      <c r="F138" s="33"/>
      <c r="G138" s="29"/>
      <c r="H138" s="32"/>
      <c r="I138" s="34"/>
    </row>
    <row r="139" spans="1:9" s="2" customFormat="1" x14ac:dyDescent="0.25">
      <c r="A139" s="7"/>
      <c r="B139" s="15"/>
      <c r="C139" s="12"/>
      <c r="D139" s="75"/>
      <c r="E139" s="32"/>
      <c r="F139" s="33"/>
      <c r="G139" s="29"/>
      <c r="H139" s="32"/>
      <c r="I139" s="34"/>
    </row>
    <row r="140" spans="1:9" s="2" customFormat="1" x14ac:dyDescent="0.25">
      <c r="A140" s="7"/>
      <c r="B140" s="15"/>
      <c r="C140" s="12"/>
      <c r="D140" s="75"/>
      <c r="E140" s="32"/>
      <c r="F140" s="33"/>
      <c r="G140" s="29"/>
      <c r="H140" s="32"/>
      <c r="I140" s="34"/>
    </row>
    <row r="141" spans="1:9" s="2" customFormat="1" x14ac:dyDescent="0.25">
      <c r="A141" s="7"/>
      <c r="B141" s="15"/>
      <c r="C141" s="12"/>
      <c r="D141" s="75"/>
      <c r="E141" s="32"/>
      <c r="F141" s="33"/>
      <c r="G141" s="29"/>
      <c r="H141" s="32"/>
      <c r="I141" s="34"/>
    </row>
    <row r="142" spans="1:9" s="2" customFormat="1" x14ac:dyDescent="0.25">
      <c r="A142" s="7"/>
      <c r="B142" s="15"/>
      <c r="C142" s="12"/>
      <c r="D142" s="75"/>
      <c r="E142" s="32"/>
      <c r="F142" s="33"/>
      <c r="G142" s="29"/>
      <c r="H142" s="32"/>
      <c r="I142" s="34"/>
    </row>
    <row r="143" spans="1:9" s="2" customFormat="1" x14ac:dyDescent="0.25">
      <c r="A143" s="7"/>
      <c r="B143" s="15"/>
      <c r="C143" s="12"/>
      <c r="D143" s="75"/>
      <c r="E143" s="32"/>
      <c r="F143" s="33"/>
      <c r="G143" s="29"/>
      <c r="H143" s="32"/>
      <c r="I143" s="34"/>
    </row>
    <row r="144" spans="1:9" s="2" customFormat="1" x14ac:dyDescent="0.25">
      <c r="A144" s="7"/>
      <c r="B144" s="15"/>
      <c r="C144" s="12"/>
      <c r="D144" s="75"/>
      <c r="E144" s="32"/>
      <c r="F144" s="33"/>
      <c r="G144" s="29"/>
      <c r="H144" s="32"/>
      <c r="I144" s="34"/>
    </row>
    <row r="145" spans="1:9" s="2" customFormat="1" x14ac:dyDescent="0.25">
      <c r="A145" s="7"/>
      <c r="B145" s="15"/>
      <c r="C145" s="12"/>
      <c r="D145" s="75"/>
      <c r="E145" s="32"/>
      <c r="F145" s="33"/>
      <c r="G145" s="29"/>
      <c r="H145" s="32"/>
      <c r="I145" s="34"/>
    </row>
    <row r="146" spans="1:9" s="2" customFormat="1" x14ac:dyDescent="0.25">
      <c r="A146" s="7"/>
      <c r="B146" s="15"/>
      <c r="C146" s="12"/>
      <c r="D146" s="75"/>
      <c r="E146" s="32"/>
      <c r="F146" s="33"/>
      <c r="G146" s="29"/>
      <c r="H146" s="32"/>
      <c r="I146" s="34"/>
    </row>
    <row r="147" spans="1:9" s="2" customFormat="1" x14ac:dyDescent="0.25">
      <c r="A147" s="7"/>
      <c r="B147" s="15"/>
      <c r="C147" s="12"/>
      <c r="D147" s="75"/>
      <c r="E147" s="32"/>
      <c r="F147" s="33"/>
      <c r="G147" s="29"/>
      <c r="H147" s="32"/>
      <c r="I147" s="34"/>
    </row>
    <row r="148" spans="1:9" s="2" customFormat="1" x14ac:dyDescent="0.25">
      <c r="A148" s="7"/>
      <c r="B148" s="15"/>
      <c r="C148" s="12"/>
      <c r="D148" s="75"/>
      <c r="E148" s="32"/>
      <c r="F148" s="33"/>
      <c r="G148" s="29"/>
      <c r="H148" s="32"/>
      <c r="I148" s="34"/>
    </row>
    <row r="149" spans="1:9" s="2" customFormat="1" x14ac:dyDescent="0.25">
      <c r="A149" s="7"/>
      <c r="B149" s="15"/>
      <c r="C149" s="12"/>
      <c r="D149" s="75"/>
      <c r="E149" s="32"/>
      <c r="F149" s="33"/>
      <c r="G149" s="29"/>
      <c r="H149" s="32"/>
      <c r="I149" s="34"/>
    </row>
    <row r="150" spans="1:9" s="2" customFormat="1" x14ac:dyDescent="0.25">
      <c r="A150" s="7"/>
      <c r="B150" s="15"/>
      <c r="C150" s="12"/>
      <c r="D150" s="75"/>
      <c r="E150" s="32"/>
      <c r="F150" s="33"/>
      <c r="G150" s="29"/>
      <c r="H150" s="32"/>
      <c r="I150" s="34"/>
    </row>
    <row r="151" spans="1:9" s="2" customFormat="1" x14ac:dyDescent="0.25">
      <c r="A151" s="7"/>
      <c r="B151" s="15"/>
      <c r="C151" s="12"/>
      <c r="D151" s="75"/>
      <c r="E151" s="32"/>
      <c r="F151" s="33"/>
      <c r="G151" s="29"/>
      <c r="H151" s="32"/>
      <c r="I151" s="34"/>
    </row>
    <row r="152" spans="1:9" s="2" customFormat="1" x14ac:dyDescent="0.25">
      <c r="A152" s="7"/>
      <c r="B152" s="15"/>
      <c r="C152" s="12"/>
      <c r="D152" s="75"/>
      <c r="E152" s="32"/>
      <c r="F152" s="33"/>
      <c r="G152" s="29"/>
      <c r="H152" s="32"/>
      <c r="I152" s="34"/>
    </row>
    <row r="153" spans="1:9" s="2" customFormat="1" x14ac:dyDescent="0.25">
      <c r="A153" s="7"/>
      <c r="B153" s="15"/>
      <c r="C153" s="12"/>
      <c r="D153" s="75"/>
      <c r="E153" s="32"/>
      <c r="F153" s="33"/>
      <c r="G153" s="29"/>
      <c r="H153" s="32"/>
      <c r="I153" s="34"/>
    </row>
    <row r="154" spans="1:9" s="2" customFormat="1" x14ac:dyDescent="0.25">
      <c r="A154" s="7"/>
      <c r="B154" s="15"/>
      <c r="C154" s="12"/>
      <c r="D154" s="75"/>
      <c r="E154" s="32"/>
      <c r="F154" s="33"/>
      <c r="G154" s="29"/>
      <c r="H154" s="32"/>
      <c r="I154" s="34"/>
    </row>
    <row r="155" spans="1:9" s="2" customFormat="1" x14ac:dyDescent="0.25">
      <c r="A155" s="7"/>
      <c r="B155" s="15"/>
      <c r="C155" s="12"/>
      <c r="D155" s="75"/>
      <c r="E155" s="32"/>
      <c r="F155" s="33"/>
      <c r="G155" s="29"/>
      <c r="H155" s="32"/>
      <c r="I155" s="34"/>
    </row>
    <row r="156" spans="1:9" s="2" customFormat="1" x14ac:dyDescent="0.25">
      <c r="A156" s="7"/>
      <c r="B156" s="15"/>
      <c r="C156" s="12"/>
      <c r="D156" s="75"/>
      <c r="E156" s="32"/>
      <c r="F156" s="33"/>
      <c r="G156" s="29"/>
      <c r="H156" s="32"/>
      <c r="I156" s="34"/>
    </row>
    <row r="157" spans="1:9" s="2" customFormat="1" x14ac:dyDescent="0.25">
      <c r="A157" s="7"/>
      <c r="B157" s="15"/>
      <c r="C157" s="12"/>
      <c r="D157" s="75"/>
      <c r="E157" s="32"/>
      <c r="F157" s="33"/>
      <c r="G157" s="29"/>
      <c r="H157" s="32"/>
      <c r="I157" s="34"/>
    </row>
    <row r="158" spans="1:9" s="2" customFormat="1" x14ac:dyDescent="0.25">
      <c r="A158" s="7"/>
      <c r="B158" s="15"/>
      <c r="C158" s="12"/>
      <c r="D158" s="75"/>
      <c r="E158" s="32"/>
      <c r="F158" s="33"/>
      <c r="G158" s="29"/>
      <c r="H158" s="32"/>
      <c r="I158" s="34"/>
    </row>
    <row r="159" spans="1:9" s="2" customFormat="1" x14ac:dyDescent="0.25">
      <c r="A159" s="7"/>
      <c r="B159" s="15"/>
      <c r="C159" s="12"/>
      <c r="D159" s="75"/>
      <c r="E159" s="32"/>
      <c r="F159" s="33"/>
      <c r="G159" s="29"/>
      <c r="H159" s="32"/>
      <c r="I159" s="34"/>
    </row>
    <row r="160" spans="1:9" s="2" customFormat="1" x14ac:dyDescent="0.25">
      <c r="A160" s="7"/>
      <c r="B160" s="15"/>
      <c r="C160" s="12"/>
      <c r="D160" s="75"/>
      <c r="E160" s="32"/>
      <c r="F160" s="33"/>
      <c r="G160" s="29"/>
      <c r="H160" s="32"/>
      <c r="I160" s="34"/>
    </row>
    <row r="161" spans="1:9" s="2" customFormat="1" x14ac:dyDescent="0.25">
      <c r="A161" s="7"/>
      <c r="B161" s="15"/>
      <c r="C161" s="12"/>
      <c r="D161" s="75"/>
      <c r="E161" s="32"/>
      <c r="F161" s="33"/>
      <c r="G161" s="29"/>
      <c r="H161" s="32"/>
      <c r="I161" s="34"/>
    </row>
    <row r="162" spans="1:9" s="2" customFormat="1" x14ac:dyDescent="0.25">
      <c r="A162" s="7"/>
      <c r="B162" s="15"/>
      <c r="C162" s="12"/>
      <c r="D162" s="75"/>
      <c r="E162" s="32"/>
      <c r="F162" s="33"/>
      <c r="G162" s="29"/>
      <c r="H162" s="32"/>
      <c r="I162" s="34"/>
    </row>
    <row r="163" spans="1:9" s="2" customFormat="1" x14ac:dyDescent="0.25">
      <c r="A163" s="7"/>
      <c r="B163" s="15"/>
      <c r="C163" s="12"/>
      <c r="D163" s="75"/>
      <c r="E163" s="32"/>
      <c r="F163" s="33"/>
      <c r="G163" s="29"/>
      <c r="H163" s="32"/>
      <c r="I163" s="34"/>
    </row>
    <row r="164" spans="1:9" s="2" customFormat="1" x14ac:dyDescent="0.25">
      <c r="A164" s="7"/>
      <c r="B164" s="15"/>
      <c r="C164" s="12"/>
      <c r="D164" s="75"/>
      <c r="E164" s="32"/>
      <c r="F164" s="33"/>
      <c r="G164" s="29"/>
      <c r="H164" s="32"/>
      <c r="I164" s="34"/>
    </row>
    <row r="165" spans="1:9" s="2" customFormat="1" x14ac:dyDescent="0.25">
      <c r="A165" s="7"/>
      <c r="B165" s="15"/>
      <c r="C165" s="12"/>
      <c r="D165" s="75"/>
      <c r="E165" s="32"/>
      <c r="F165" s="33"/>
      <c r="G165" s="29"/>
      <c r="H165" s="32"/>
      <c r="I165" s="34"/>
    </row>
    <row r="166" spans="1:9" s="2" customFormat="1" x14ac:dyDescent="0.25">
      <c r="A166" s="7"/>
      <c r="B166" s="15"/>
      <c r="C166" s="12"/>
      <c r="D166" s="75"/>
      <c r="E166" s="32"/>
      <c r="F166" s="33"/>
      <c r="G166" s="29"/>
      <c r="H166" s="32"/>
      <c r="I166" s="34"/>
    </row>
    <row r="167" spans="1:9" s="2" customFormat="1" x14ac:dyDescent="0.25">
      <c r="A167" s="7"/>
      <c r="B167" s="15"/>
      <c r="C167" s="12"/>
      <c r="D167" s="75"/>
      <c r="E167" s="32"/>
      <c r="F167" s="33"/>
      <c r="G167" s="29"/>
      <c r="H167" s="32"/>
      <c r="I167" s="34"/>
    </row>
    <row r="168" spans="1:9" s="2" customFormat="1" x14ac:dyDescent="0.25">
      <c r="A168" s="7"/>
      <c r="B168" s="15"/>
      <c r="C168" s="12"/>
      <c r="D168" s="75"/>
      <c r="E168" s="32"/>
      <c r="F168" s="33"/>
      <c r="G168" s="29"/>
      <c r="H168" s="32"/>
      <c r="I168" s="34"/>
    </row>
    <row r="169" spans="1:9" s="2" customFormat="1" x14ac:dyDescent="0.25">
      <c r="A169" s="7"/>
      <c r="B169" s="15"/>
      <c r="C169" s="12"/>
      <c r="D169" s="75"/>
      <c r="E169" s="32"/>
      <c r="F169" s="33"/>
      <c r="G169" s="29"/>
      <c r="H169" s="32"/>
      <c r="I169" s="34"/>
    </row>
    <row r="170" spans="1:9" s="2" customFormat="1" x14ac:dyDescent="0.25">
      <c r="A170" s="7"/>
      <c r="B170" s="15"/>
      <c r="C170" s="12"/>
      <c r="D170" s="75"/>
      <c r="E170" s="32"/>
      <c r="F170" s="33"/>
      <c r="G170" s="29"/>
      <c r="H170" s="32"/>
      <c r="I170" s="34"/>
    </row>
    <row r="171" spans="1:9" s="2" customFormat="1" x14ac:dyDescent="0.25">
      <c r="A171" s="7"/>
      <c r="B171" s="15"/>
      <c r="C171" s="12"/>
      <c r="D171" s="75"/>
      <c r="E171" s="32"/>
      <c r="F171" s="33"/>
      <c r="G171" s="29"/>
      <c r="H171" s="32"/>
      <c r="I171" s="34"/>
    </row>
    <row r="172" spans="1:9" s="2" customFormat="1" x14ac:dyDescent="0.25">
      <c r="A172" s="7"/>
      <c r="B172" s="15"/>
      <c r="C172" s="12"/>
      <c r="D172" s="75"/>
      <c r="E172" s="32"/>
      <c r="F172" s="33"/>
      <c r="G172" s="29"/>
      <c r="H172" s="32"/>
      <c r="I172" s="34"/>
    </row>
    <row r="173" spans="1:9" s="2" customFormat="1" x14ac:dyDescent="0.25">
      <c r="A173" s="7"/>
      <c r="B173" s="15"/>
      <c r="C173" s="12"/>
      <c r="D173" s="75"/>
      <c r="E173" s="32"/>
      <c r="F173" s="33"/>
      <c r="G173" s="29"/>
      <c r="H173" s="32"/>
      <c r="I173" s="34"/>
    </row>
    <row r="174" spans="1:9" s="2" customFormat="1" x14ac:dyDescent="0.25">
      <c r="A174" s="7"/>
      <c r="B174" s="15"/>
      <c r="C174" s="12"/>
      <c r="D174" s="75"/>
      <c r="E174" s="32"/>
      <c r="F174" s="33"/>
      <c r="G174" s="29"/>
      <c r="H174" s="32"/>
      <c r="I174" s="34"/>
    </row>
    <row r="175" spans="1:9" s="2" customFormat="1" x14ac:dyDescent="0.25">
      <c r="A175" s="7"/>
      <c r="B175" s="15"/>
      <c r="C175" s="12"/>
      <c r="D175" s="75"/>
      <c r="E175" s="32"/>
      <c r="F175" s="33"/>
      <c r="G175" s="29"/>
      <c r="H175" s="32"/>
      <c r="I175" s="34"/>
    </row>
    <row r="176" spans="1:9" s="2" customFormat="1" x14ac:dyDescent="0.25">
      <c r="A176" s="7"/>
      <c r="B176" s="15"/>
      <c r="C176" s="12"/>
      <c r="D176" s="75"/>
      <c r="E176" s="32"/>
      <c r="F176" s="33"/>
      <c r="G176" s="29"/>
      <c r="H176" s="32"/>
      <c r="I176" s="34"/>
    </row>
    <row r="177" spans="1:42" s="2" customFormat="1" x14ac:dyDescent="0.25">
      <c r="A177" s="7"/>
      <c r="B177" s="15"/>
      <c r="C177" s="12"/>
      <c r="D177" s="75"/>
      <c r="E177" s="32"/>
      <c r="F177" s="33"/>
      <c r="G177" s="29"/>
      <c r="H177" s="32"/>
      <c r="I177" s="34"/>
    </row>
    <row r="178" spans="1:42" s="2" customFormat="1" x14ac:dyDescent="0.25">
      <c r="A178" s="7"/>
      <c r="B178" s="15"/>
      <c r="C178" s="12"/>
      <c r="D178" s="75"/>
      <c r="E178" s="32"/>
      <c r="F178" s="33"/>
      <c r="G178" s="29"/>
      <c r="H178" s="32"/>
      <c r="I178" s="34"/>
    </row>
    <row r="179" spans="1:42" s="2" customFormat="1" x14ac:dyDescent="0.25">
      <c r="A179" s="7"/>
      <c r="B179" s="15"/>
      <c r="C179" s="12"/>
      <c r="D179" s="75"/>
      <c r="E179" s="32"/>
      <c r="F179" s="33"/>
      <c r="G179" s="29"/>
      <c r="H179" s="32"/>
      <c r="I179" s="34"/>
    </row>
    <row r="180" spans="1:42" s="2" customFormat="1" x14ac:dyDescent="0.25">
      <c r="A180" s="7"/>
      <c r="B180" s="15"/>
      <c r="C180" s="12"/>
      <c r="D180" s="75"/>
      <c r="E180" s="32"/>
      <c r="F180" s="33"/>
      <c r="G180" s="29"/>
      <c r="H180" s="32"/>
      <c r="I180" s="34"/>
    </row>
    <row r="181" spans="1:42" s="2" customFormat="1" x14ac:dyDescent="0.25">
      <c r="A181" s="7"/>
      <c r="B181" s="15"/>
      <c r="C181" s="12"/>
      <c r="D181" s="75"/>
      <c r="E181" s="32"/>
      <c r="F181" s="33"/>
      <c r="G181" s="29"/>
      <c r="H181" s="32"/>
      <c r="I181" s="34"/>
    </row>
    <row r="182" spans="1:42" s="2" customFormat="1" x14ac:dyDescent="0.25">
      <c r="A182" s="7"/>
      <c r="B182" s="15"/>
      <c r="C182" s="12"/>
      <c r="D182" s="75"/>
      <c r="E182" s="32"/>
      <c r="F182" s="33"/>
      <c r="G182" s="29"/>
      <c r="H182" s="32"/>
      <c r="I182" s="34"/>
    </row>
    <row r="183" spans="1:42" s="2" customFormat="1" x14ac:dyDescent="0.25">
      <c r="A183" s="7"/>
      <c r="B183" s="15"/>
      <c r="C183" s="12"/>
      <c r="D183" s="75"/>
      <c r="E183" s="32"/>
      <c r="F183" s="33"/>
      <c r="G183" s="29"/>
      <c r="H183" s="32"/>
      <c r="I183" s="34"/>
    </row>
    <row r="184" spans="1:42" s="2" customFormat="1" x14ac:dyDescent="0.25">
      <c r="A184" s="7"/>
      <c r="B184" s="15"/>
      <c r="C184" s="12"/>
      <c r="D184" s="75"/>
      <c r="E184" s="32"/>
      <c r="F184" s="33"/>
      <c r="G184" s="29"/>
      <c r="H184" s="32"/>
      <c r="I184" s="34"/>
    </row>
    <row r="185" spans="1:42" s="2" customFormat="1" x14ac:dyDescent="0.25">
      <c r="A185" s="7"/>
      <c r="B185" s="15"/>
      <c r="C185" s="12"/>
      <c r="D185" s="75"/>
      <c r="E185" s="32"/>
      <c r="F185" s="33"/>
      <c r="G185" s="29"/>
      <c r="H185" s="32"/>
      <c r="I185" s="34"/>
    </row>
    <row r="186" spans="1:42" s="2" customFormat="1" x14ac:dyDescent="0.25">
      <c r="A186" s="7"/>
      <c r="B186" s="15"/>
      <c r="C186" s="12"/>
      <c r="D186" s="75"/>
      <c r="E186" s="32"/>
      <c r="F186" s="33"/>
      <c r="G186" s="29"/>
      <c r="H186" s="32"/>
      <c r="I186" s="34"/>
    </row>
    <row r="187" spans="1:42" s="2" customFormat="1" x14ac:dyDescent="0.25">
      <c r="A187" s="7"/>
      <c r="B187" s="15"/>
      <c r="C187" s="12"/>
      <c r="D187" s="75"/>
      <c r="E187" s="32"/>
      <c r="F187" s="33"/>
      <c r="G187" s="29"/>
      <c r="H187" s="32"/>
      <c r="I187" s="34"/>
    </row>
    <row r="188" spans="1:42" s="2" customFormat="1" x14ac:dyDescent="0.25">
      <c r="A188" s="7"/>
      <c r="B188" s="15"/>
      <c r="C188" s="12"/>
      <c r="D188" s="75"/>
      <c r="E188" s="32"/>
      <c r="F188" s="33"/>
      <c r="G188" s="29"/>
      <c r="H188" s="32"/>
      <c r="I188" s="34"/>
    </row>
    <row r="189" spans="1:42" s="2" customFormat="1" x14ac:dyDescent="0.25">
      <c r="A189" s="7"/>
      <c r="B189" s="15"/>
      <c r="C189" s="12"/>
      <c r="D189" s="75"/>
      <c r="E189" s="32"/>
      <c r="F189" s="33"/>
      <c r="G189" s="29"/>
      <c r="H189" s="32"/>
      <c r="I189" s="34"/>
    </row>
    <row r="190" spans="1:42" s="5" customFormat="1" x14ac:dyDescent="0.25">
      <c r="A190" s="6"/>
      <c r="B190" s="16"/>
      <c r="C190" s="12"/>
      <c r="D190" s="75"/>
      <c r="E190" s="32"/>
      <c r="F190" s="33"/>
      <c r="G190" s="29"/>
      <c r="H190" s="32"/>
      <c r="I190" s="34"/>
      <c r="J190" s="3"/>
      <c r="K190" s="2"/>
      <c r="L190" s="2"/>
      <c r="M190" s="2"/>
      <c r="N190" s="2"/>
      <c r="O190" s="2"/>
      <c r="P190" s="2"/>
      <c r="Q190" s="2"/>
      <c r="R190" s="2"/>
      <c r="S190" s="2"/>
      <c r="T190" s="2"/>
      <c r="U190" s="2"/>
      <c r="V190" s="2"/>
      <c r="W190" s="2"/>
      <c r="X190" s="2"/>
      <c r="Y190" s="2"/>
      <c r="Z190" s="2"/>
      <c r="AA190" s="2"/>
      <c r="AB190" s="2"/>
      <c r="AC190" s="2"/>
      <c r="AD190" s="2"/>
      <c r="AE190" s="2"/>
      <c r="AF190" s="2"/>
      <c r="AG190" s="2"/>
      <c r="AH190" s="2"/>
      <c r="AI190" s="2"/>
      <c r="AJ190" s="2"/>
      <c r="AK190" s="2"/>
      <c r="AL190" s="2"/>
      <c r="AM190" s="2"/>
      <c r="AN190" s="2"/>
      <c r="AO190" s="2"/>
      <c r="AP190" s="2"/>
    </row>
    <row r="191" spans="1:42" x14ac:dyDescent="0.25">
      <c r="D191" s="75"/>
      <c r="E191" s="32"/>
      <c r="F191" s="33"/>
      <c r="G191" s="29"/>
      <c r="H191" s="32"/>
    </row>
    <row r="192" spans="1:42" x14ac:dyDescent="0.25">
      <c r="D192" s="75"/>
      <c r="E192" s="32"/>
      <c r="F192" s="33"/>
      <c r="G192" s="29"/>
      <c r="H192" s="32"/>
    </row>
    <row r="193" spans="4:8" x14ac:dyDescent="0.25">
      <c r="D193" s="75"/>
      <c r="E193" s="32"/>
      <c r="F193" s="33"/>
      <c r="G193" s="29"/>
      <c r="H193" s="32"/>
    </row>
    <row r="194" spans="4:8" x14ac:dyDescent="0.25">
      <c r="D194" s="75"/>
      <c r="E194" s="32"/>
      <c r="F194" s="33"/>
      <c r="G194" s="29"/>
      <c r="H194" s="32"/>
    </row>
    <row r="195" spans="4:8" x14ac:dyDescent="0.25">
      <c r="D195" s="75"/>
      <c r="E195" s="32"/>
      <c r="F195" s="33"/>
      <c r="G195" s="29"/>
      <c r="H195" s="32"/>
    </row>
    <row r="196" spans="4:8" x14ac:dyDescent="0.25">
      <c r="D196" s="75"/>
      <c r="E196" s="32"/>
      <c r="F196" s="33"/>
      <c r="G196" s="29"/>
      <c r="H196" s="32"/>
    </row>
    <row r="197" spans="4:8" x14ac:dyDescent="0.25">
      <c r="D197" s="75"/>
      <c r="E197" s="32"/>
      <c r="F197" s="33"/>
      <c r="G197" s="29"/>
      <c r="H197" s="32"/>
    </row>
    <row r="198" spans="4:8" x14ac:dyDescent="0.25">
      <c r="D198" s="75"/>
      <c r="E198" s="32"/>
      <c r="F198" s="33"/>
      <c r="G198" s="29"/>
      <c r="H198" s="32"/>
    </row>
    <row r="199" spans="4:8" x14ac:dyDescent="0.25">
      <c r="D199" s="75"/>
      <c r="E199" s="32"/>
      <c r="F199" s="33"/>
      <c r="G199" s="29"/>
      <c r="H199" s="32"/>
    </row>
    <row r="200" spans="4:8" x14ac:dyDescent="0.25">
      <c r="D200" s="75"/>
      <c r="E200" s="32"/>
      <c r="F200" s="33"/>
      <c r="G200" s="29"/>
      <c r="H200" s="32"/>
    </row>
    <row r="201" spans="4:8" x14ac:dyDescent="0.25">
      <c r="D201" s="75"/>
      <c r="E201" s="32"/>
      <c r="F201" s="33"/>
      <c r="G201" s="29"/>
      <c r="H201" s="32"/>
    </row>
    <row r="202" spans="4:8" x14ac:dyDescent="0.25">
      <c r="D202" s="75"/>
      <c r="E202" s="32"/>
      <c r="F202" s="33"/>
      <c r="G202" s="29"/>
      <c r="H202" s="32"/>
    </row>
    <row r="203" spans="4:8" x14ac:dyDescent="0.25">
      <c r="D203" s="75"/>
      <c r="E203" s="32"/>
      <c r="F203" s="33"/>
      <c r="G203" s="29"/>
      <c r="H203" s="32"/>
    </row>
    <row r="204" spans="4:8" x14ac:dyDescent="0.25">
      <c r="D204" s="75"/>
      <c r="E204" s="32"/>
      <c r="F204" s="33"/>
      <c r="G204" s="29"/>
      <c r="H204" s="32"/>
    </row>
    <row r="205" spans="4:8" x14ac:dyDescent="0.25">
      <c r="D205" s="75"/>
      <c r="E205" s="32"/>
      <c r="F205" s="33"/>
      <c r="G205" s="29"/>
      <c r="H205" s="32"/>
    </row>
    <row r="206" spans="4:8" x14ac:dyDescent="0.25">
      <c r="D206" s="75"/>
      <c r="E206" s="32"/>
      <c r="F206" s="33"/>
      <c r="G206" s="29"/>
      <c r="H206" s="32"/>
    </row>
    <row r="207" spans="4:8" x14ac:dyDescent="0.25">
      <c r="D207" s="75"/>
      <c r="E207" s="32"/>
      <c r="F207" s="33"/>
      <c r="G207" s="29"/>
      <c r="H207" s="32"/>
    </row>
    <row r="208" spans="4:8" x14ac:dyDescent="0.25">
      <c r="D208" s="75"/>
      <c r="E208" s="32"/>
      <c r="F208" s="33"/>
      <c r="G208" s="29"/>
      <c r="H208" s="32"/>
    </row>
    <row r="209" spans="4:8" x14ac:dyDescent="0.25">
      <c r="D209" s="75"/>
      <c r="E209" s="32"/>
      <c r="F209" s="33"/>
      <c r="G209" s="29"/>
      <c r="H209" s="32"/>
    </row>
    <row r="210" spans="4:8" x14ac:dyDescent="0.25">
      <c r="D210" s="75"/>
      <c r="E210" s="32"/>
      <c r="F210" s="33"/>
      <c r="G210" s="29"/>
      <c r="H210" s="32"/>
    </row>
    <row r="211" spans="4:8" x14ac:dyDescent="0.25">
      <c r="D211" s="75"/>
      <c r="E211" s="32"/>
      <c r="F211" s="33"/>
      <c r="G211" s="29"/>
      <c r="H211" s="32"/>
    </row>
    <row r="212" spans="4:8" x14ac:dyDescent="0.25">
      <c r="D212" s="75"/>
      <c r="E212" s="32"/>
      <c r="F212" s="33"/>
      <c r="G212" s="29"/>
      <c r="H212" s="32"/>
    </row>
    <row r="213" spans="4:8" x14ac:dyDescent="0.25">
      <c r="D213" s="75"/>
      <c r="E213" s="32"/>
      <c r="F213" s="33"/>
      <c r="G213" s="29"/>
      <c r="H213" s="32"/>
    </row>
    <row r="214" spans="4:8" x14ac:dyDescent="0.25">
      <c r="D214" s="75"/>
      <c r="E214" s="32"/>
      <c r="F214" s="33"/>
      <c r="G214" s="29"/>
      <c r="H214" s="32"/>
    </row>
    <row r="215" spans="4:8" x14ac:dyDescent="0.25">
      <c r="D215" s="75"/>
      <c r="E215" s="32"/>
      <c r="F215" s="33"/>
      <c r="G215" s="29"/>
      <c r="H215" s="32"/>
    </row>
    <row r="216" spans="4:8" x14ac:dyDescent="0.25">
      <c r="D216" s="75"/>
      <c r="E216" s="32"/>
      <c r="F216" s="33"/>
      <c r="G216" s="29"/>
      <c r="H216" s="32"/>
    </row>
    <row r="217" spans="4:8" x14ac:dyDescent="0.25">
      <c r="D217" s="75"/>
      <c r="E217" s="32"/>
      <c r="F217" s="33"/>
      <c r="G217" s="29"/>
      <c r="H217" s="32"/>
    </row>
    <row r="218" spans="4:8" x14ac:dyDescent="0.25">
      <c r="D218" s="75"/>
      <c r="E218" s="32"/>
      <c r="F218" s="33"/>
      <c r="G218" s="29"/>
      <c r="H218" s="32"/>
    </row>
    <row r="219" spans="4:8" x14ac:dyDescent="0.25">
      <c r="D219" s="75"/>
      <c r="E219" s="32"/>
      <c r="F219" s="33"/>
      <c r="G219" s="29"/>
      <c r="H219" s="32"/>
    </row>
    <row r="220" spans="4:8" x14ac:dyDescent="0.25">
      <c r="D220" s="75"/>
      <c r="E220" s="32"/>
      <c r="F220" s="33"/>
      <c r="G220" s="29"/>
      <c r="H220" s="32"/>
    </row>
    <row r="221" spans="4:8" x14ac:dyDescent="0.25">
      <c r="D221" s="75"/>
      <c r="E221" s="32"/>
      <c r="F221" s="33"/>
      <c r="G221" s="29"/>
      <c r="H221" s="32"/>
    </row>
    <row r="222" spans="4:8" x14ac:dyDescent="0.25">
      <c r="D222" s="75"/>
      <c r="E222" s="32"/>
      <c r="F222" s="33"/>
      <c r="G222" s="29"/>
      <c r="H222" s="32"/>
    </row>
    <row r="223" spans="4:8" x14ac:dyDescent="0.25">
      <c r="D223" s="75"/>
      <c r="E223" s="32"/>
      <c r="F223" s="33"/>
      <c r="G223" s="29"/>
      <c r="H223" s="32"/>
    </row>
    <row r="224" spans="4:8" x14ac:dyDescent="0.25">
      <c r="D224" s="75"/>
      <c r="E224" s="32"/>
      <c r="F224" s="33"/>
      <c r="G224" s="29"/>
      <c r="H224" s="32"/>
    </row>
    <row r="225" spans="4:8" x14ac:dyDescent="0.25">
      <c r="D225" s="75"/>
      <c r="E225" s="32"/>
      <c r="F225" s="33"/>
      <c r="G225" s="29"/>
      <c r="H225" s="32"/>
    </row>
    <row r="226" spans="4:8" x14ac:dyDescent="0.25">
      <c r="D226" s="75"/>
      <c r="E226" s="32"/>
      <c r="F226" s="33"/>
      <c r="G226" s="29"/>
      <c r="H226" s="32"/>
    </row>
    <row r="227" spans="4:8" x14ac:dyDescent="0.25">
      <c r="D227" s="75"/>
      <c r="E227" s="32"/>
      <c r="F227" s="33"/>
      <c r="G227" s="29"/>
      <c r="H227" s="32"/>
    </row>
    <row r="228" spans="4:8" x14ac:dyDescent="0.25">
      <c r="D228" s="75"/>
      <c r="E228" s="32"/>
      <c r="F228" s="33"/>
      <c r="G228" s="29"/>
      <c r="H228" s="32"/>
    </row>
    <row r="229" spans="4:8" x14ac:dyDescent="0.25">
      <c r="D229" s="75"/>
      <c r="E229" s="32"/>
      <c r="F229" s="33"/>
      <c r="G229" s="29"/>
      <c r="H229" s="32"/>
    </row>
    <row r="230" spans="4:8" x14ac:dyDescent="0.25">
      <c r="D230" s="75"/>
      <c r="E230" s="32"/>
      <c r="F230" s="33"/>
      <c r="G230" s="29"/>
      <c r="H230" s="32"/>
    </row>
    <row r="231" spans="4:8" x14ac:dyDescent="0.25">
      <c r="D231" s="75"/>
      <c r="E231" s="32"/>
      <c r="F231" s="33"/>
      <c r="G231" s="29"/>
      <c r="H231" s="32"/>
    </row>
    <row r="232" spans="4:8" x14ac:dyDescent="0.25">
      <c r="D232" s="75"/>
      <c r="E232" s="32"/>
      <c r="F232" s="33"/>
      <c r="G232" s="29"/>
      <c r="H232" s="32"/>
    </row>
    <row r="233" spans="4:8" x14ac:dyDescent="0.25">
      <c r="D233" s="75"/>
      <c r="E233" s="32"/>
      <c r="F233" s="33"/>
      <c r="G233" s="29"/>
      <c r="H233" s="32"/>
    </row>
    <row r="234" spans="4:8" x14ac:dyDescent="0.25">
      <c r="D234" s="75"/>
      <c r="E234" s="32"/>
      <c r="F234" s="33"/>
      <c r="G234" s="29"/>
      <c r="H234" s="32"/>
    </row>
    <row r="235" spans="4:8" x14ac:dyDescent="0.25">
      <c r="D235" s="75"/>
      <c r="E235" s="32"/>
      <c r="F235" s="33"/>
      <c r="G235" s="29"/>
      <c r="H235" s="32"/>
    </row>
    <row r="236" spans="4:8" x14ac:dyDescent="0.25">
      <c r="D236" s="75"/>
      <c r="E236" s="32"/>
      <c r="F236" s="33"/>
      <c r="G236" s="29"/>
      <c r="H236" s="32"/>
    </row>
    <row r="237" spans="4:8" x14ac:dyDescent="0.25">
      <c r="D237" s="75"/>
      <c r="E237" s="32"/>
      <c r="F237" s="33"/>
      <c r="G237" s="29"/>
      <c r="H237" s="32"/>
    </row>
    <row r="238" spans="4:8" x14ac:dyDescent="0.25">
      <c r="D238" s="75"/>
      <c r="E238" s="32"/>
      <c r="F238" s="33"/>
      <c r="G238" s="29"/>
      <c r="H238" s="32"/>
    </row>
    <row r="239" spans="4:8" x14ac:dyDescent="0.25">
      <c r="D239" s="75"/>
      <c r="E239" s="32"/>
      <c r="F239" s="33"/>
      <c r="G239" s="29"/>
      <c r="H239" s="32"/>
    </row>
    <row r="240" spans="4:8" x14ac:dyDescent="0.25">
      <c r="D240" s="75"/>
      <c r="E240" s="32"/>
      <c r="F240" s="33"/>
      <c r="G240" s="29"/>
      <c r="H240" s="32"/>
    </row>
    <row r="241" spans="4:8" x14ac:dyDescent="0.25">
      <c r="D241" s="75"/>
      <c r="E241" s="32"/>
      <c r="F241" s="33"/>
      <c r="G241" s="29"/>
      <c r="H241" s="32"/>
    </row>
    <row r="242" spans="4:8" x14ac:dyDescent="0.25">
      <c r="D242" s="75"/>
      <c r="E242" s="32"/>
      <c r="F242" s="33"/>
      <c r="G242" s="29"/>
      <c r="H242" s="32"/>
    </row>
    <row r="243" spans="4:8" x14ac:dyDescent="0.25">
      <c r="D243" s="75"/>
      <c r="E243" s="32"/>
      <c r="F243" s="33"/>
      <c r="G243" s="29"/>
      <c r="H243" s="32"/>
    </row>
    <row r="244" spans="4:8" x14ac:dyDescent="0.25">
      <c r="D244" s="75"/>
      <c r="E244" s="32"/>
      <c r="F244" s="33"/>
      <c r="G244" s="29"/>
      <c r="H244" s="32"/>
    </row>
    <row r="245" spans="4:8" x14ac:dyDescent="0.25">
      <c r="D245" s="75"/>
      <c r="E245" s="32"/>
      <c r="F245" s="33"/>
      <c r="G245" s="29"/>
      <c r="H245" s="32"/>
    </row>
    <row r="246" spans="4:8" x14ac:dyDescent="0.25">
      <c r="D246" s="75"/>
      <c r="E246" s="32"/>
      <c r="F246" s="33"/>
      <c r="G246" s="29"/>
      <c r="H246" s="32"/>
    </row>
    <row r="247" spans="4:8" x14ac:dyDescent="0.25">
      <c r="D247" s="75"/>
      <c r="E247" s="32"/>
      <c r="F247" s="33"/>
      <c r="G247" s="29"/>
      <c r="H247" s="32"/>
    </row>
    <row r="248" spans="4:8" x14ac:dyDescent="0.25">
      <c r="D248" s="75"/>
      <c r="E248" s="32"/>
      <c r="F248" s="33"/>
      <c r="G248" s="29"/>
      <c r="H248" s="32"/>
    </row>
    <row r="249" spans="4:8" x14ac:dyDescent="0.25">
      <c r="D249" s="75"/>
      <c r="E249" s="32"/>
      <c r="F249" s="33"/>
      <c r="G249" s="29"/>
      <c r="H249" s="32"/>
    </row>
    <row r="250" spans="4:8" x14ac:dyDescent="0.25">
      <c r="D250" s="75"/>
      <c r="E250" s="32"/>
      <c r="F250" s="33"/>
      <c r="G250" s="29"/>
      <c r="H250" s="32"/>
    </row>
    <row r="251" spans="4:8" x14ac:dyDescent="0.25">
      <c r="D251" s="75"/>
      <c r="E251" s="32"/>
      <c r="F251" s="33"/>
      <c r="G251" s="29"/>
      <c r="H251" s="32"/>
    </row>
    <row r="252" spans="4:8" x14ac:dyDescent="0.25">
      <c r="D252" s="75"/>
      <c r="E252" s="32"/>
      <c r="F252" s="33"/>
      <c r="G252" s="29"/>
      <c r="H252" s="32"/>
    </row>
    <row r="253" spans="4:8" x14ac:dyDescent="0.25">
      <c r="D253" s="75"/>
      <c r="E253" s="32"/>
      <c r="F253" s="33"/>
      <c r="G253" s="29"/>
      <c r="H253" s="32"/>
    </row>
    <row r="254" spans="4:8" x14ac:dyDescent="0.25">
      <c r="D254" s="75"/>
      <c r="E254" s="32"/>
      <c r="F254" s="33"/>
      <c r="G254" s="29"/>
      <c r="H254" s="32"/>
    </row>
    <row r="255" spans="4:8" x14ac:dyDescent="0.25">
      <c r="D255" s="75"/>
      <c r="E255" s="32"/>
      <c r="F255" s="33"/>
      <c r="G255" s="29"/>
      <c r="H255" s="32"/>
    </row>
    <row r="256" spans="4:8" x14ac:dyDescent="0.25">
      <c r="D256" s="75"/>
      <c r="E256" s="32"/>
      <c r="F256" s="33"/>
      <c r="G256" s="29"/>
      <c r="H256" s="32"/>
    </row>
    <row r="257" spans="4:8" x14ac:dyDescent="0.25">
      <c r="D257" s="75"/>
      <c r="E257" s="32"/>
      <c r="F257" s="33"/>
      <c r="G257" s="29"/>
      <c r="H257" s="32"/>
    </row>
    <row r="258" spans="4:8" x14ac:dyDescent="0.25">
      <c r="D258" s="75"/>
      <c r="E258" s="32"/>
      <c r="F258" s="33"/>
      <c r="G258" s="29"/>
      <c r="H258" s="32"/>
    </row>
    <row r="259" spans="4:8" x14ac:dyDescent="0.25">
      <c r="D259" s="75"/>
      <c r="E259" s="32"/>
      <c r="F259" s="33"/>
      <c r="G259" s="29"/>
      <c r="H259" s="32"/>
    </row>
    <row r="260" spans="4:8" x14ac:dyDescent="0.25">
      <c r="D260" s="75"/>
      <c r="E260" s="32"/>
      <c r="F260" s="33"/>
      <c r="G260" s="29"/>
      <c r="H260" s="32"/>
    </row>
    <row r="261" spans="4:8" x14ac:dyDescent="0.25">
      <c r="D261" s="75"/>
      <c r="E261" s="32"/>
      <c r="F261" s="33"/>
      <c r="G261" s="29"/>
      <c r="H261" s="32"/>
    </row>
    <row r="262" spans="4:8" x14ac:dyDescent="0.25">
      <c r="D262" s="75"/>
      <c r="E262" s="32"/>
      <c r="F262" s="33"/>
      <c r="G262" s="29"/>
      <c r="H262" s="32"/>
    </row>
    <row r="263" spans="4:8" x14ac:dyDescent="0.25">
      <c r="D263" s="75"/>
      <c r="E263" s="32"/>
      <c r="F263" s="33"/>
      <c r="G263" s="29"/>
      <c r="H263" s="32"/>
    </row>
    <row r="264" spans="4:8" x14ac:dyDescent="0.25">
      <c r="D264" s="75"/>
      <c r="E264" s="32"/>
      <c r="F264" s="33"/>
      <c r="G264" s="29"/>
      <c r="H264" s="32"/>
    </row>
    <row r="265" spans="4:8" x14ac:dyDescent="0.25">
      <c r="D265" s="75"/>
      <c r="E265" s="32"/>
      <c r="F265" s="33"/>
      <c r="G265" s="29"/>
      <c r="H265" s="32"/>
    </row>
    <row r="266" spans="4:8" x14ac:dyDescent="0.25">
      <c r="D266" s="75"/>
      <c r="E266" s="32"/>
      <c r="F266" s="33"/>
      <c r="G266" s="29"/>
      <c r="H266" s="32"/>
    </row>
    <row r="267" spans="4:8" x14ac:dyDescent="0.25">
      <c r="D267" s="75"/>
      <c r="E267" s="32"/>
      <c r="F267" s="33"/>
      <c r="G267" s="29"/>
      <c r="H267" s="32"/>
    </row>
    <row r="268" spans="4:8" x14ac:dyDescent="0.25">
      <c r="D268" s="75"/>
      <c r="E268" s="32"/>
      <c r="F268" s="33"/>
      <c r="G268" s="29"/>
      <c r="H268" s="32"/>
    </row>
    <row r="269" spans="4:8" x14ac:dyDescent="0.25">
      <c r="D269" s="75"/>
      <c r="E269" s="32"/>
      <c r="F269" s="33"/>
      <c r="G269" s="29"/>
      <c r="H269" s="32"/>
    </row>
    <row r="270" spans="4:8" x14ac:dyDescent="0.25">
      <c r="D270" s="75"/>
      <c r="E270" s="32"/>
      <c r="F270" s="33"/>
      <c r="G270" s="29"/>
      <c r="H270" s="32"/>
    </row>
    <row r="271" spans="4:8" x14ac:dyDescent="0.25">
      <c r="D271" s="75"/>
      <c r="E271" s="32"/>
      <c r="F271" s="33"/>
      <c r="G271" s="29"/>
      <c r="H271" s="32"/>
    </row>
    <row r="272" spans="4:8" x14ac:dyDescent="0.25">
      <c r="D272" s="75"/>
      <c r="E272" s="32"/>
      <c r="F272" s="33"/>
      <c r="G272" s="29"/>
      <c r="H272" s="32"/>
    </row>
    <row r="273" spans="4:8" x14ac:dyDescent="0.25">
      <c r="D273" s="75"/>
      <c r="E273" s="32"/>
      <c r="F273" s="33"/>
      <c r="G273" s="29"/>
      <c r="H273" s="32"/>
    </row>
    <row r="274" spans="4:8" x14ac:dyDescent="0.25">
      <c r="D274" s="75"/>
      <c r="E274" s="32"/>
      <c r="F274" s="33"/>
      <c r="G274" s="29"/>
      <c r="H274" s="32"/>
    </row>
    <row r="275" spans="4:8" x14ac:dyDescent="0.25">
      <c r="D275" s="75"/>
      <c r="E275" s="32"/>
      <c r="F275" s="33"/>
      <c r="G275" s="29"/>
      <c r="H275" s="32"/>
    </row>
    <row r="276" spans="4:8" x14ac:dyDescent="0.25">
      <c r="D276" s="75"/>
      <c r="E276" s="32"/>
      <c r="F276" s="33"/>
      <c r="G276" s="29"/>
      <c r="H276" s="32"/>
    </row>
    <row r="277" spans="4:8" x14ac:dyDescent="0.25">
      <c r="D277" s="75"/>
      <c r="E277" s="32"/>
      <c r="F277" s="33"/>
      <c r="G277" s="29"/>
      <c r="H277" s="32"/>
    </row>
    <row r="278" spans="4:8" x14ac:dyDescent="0.25">
      <c r="D278" s="75"/>
      <c r="E278" s="32"/>
      <c r="F278" s="33"/>
      <c r="G278" s="29"/>
      <c r="H278" s="32"/>
    </row>
    <row r="279" spans="4:8" x14ac:dyDescent="0.25">
      <c r="D279" s="75"/>
      <c r="E279" s="32"/>
      <c r="F279" s="33"/>
      <c r="G279" s="29"/>
      <c r="H279" s="32"/>
    </row>
    <row r="280" spans="4:8" x14ac:dyDescent="0.25">
      <c r="D280" s="75"/>
      <c r="E280" s="32"/>
      <c r="F280" s="33"/>
      <c r="G280" s="29"/>
      <c r="H280" s="32"/>
    </row>
    <row r="281" spans="4:8" x14ac:dyDescent="0.25">
      <c r="D281" s="75"/>
      <c r="E281" s="32"/>
      <c r="F281" s="33"/>
      <c r="G281" s="29"/>
      <c r="H281" s="32"/>
    </row>
    <row r="282" spans="4:8" x14ac:dyDescent="0.25">
      <c r="D282" s="75"/>
      <c r="E282" s="32"/>
      <c r="F282" s="33"/>
      <c r="G282" s="29"/>
      <c r="H282" s="32"/>
    </row>
    <row r="283" spans="4:8" x14ac:dyDescent="0.25">
      <c r="D283" s="75"/>
      <c r="E283" s="32"/>
      <c r="F283" s="33"/>
      <c r="G283" s="29"/>
      <c r="H283" s="32"/>
    </row>
    <row r="284" spans="4:8" x14ac:dyDescent="0.25">
      <c r="D284" s="75"/>
      <c r="E284" s="32"/>
      <c r="F284" s="33"/>
      <c r="G284" s="29"/>
      <c r="H284" s="32"/>
    </row>
    <row r="285" spans="4:8" x14ac:dyDescent="0.25">
      <c r="D285" s="75"/>
      <c r="E285" s="32"/>
      <c r="F285" s="33"/>
      <c r="G285" s="29"/>
      <c r="H285" s="32"/>
    </row>
    <row r="286" spans="4:8" x14ac:dyDescent="0.25">
      <c r="D286" s="75"/>
      <c r="E286" s="32"/>
      <c r="F286" s="33"/>
      <c r="G286" s="29"/>
      <c r="H286" s="32"/>
    </row>
    <row r="287" spans="4:8" x14ac:dyDescent="0.25">
      <c r="D287" s="75"/>
      <c r="E287" s="32"/>
      <c r="F287" s="33"/>
      <c r="G287" s="29"/>
      <c r="H287" s="32"/>
    </row>
    <row r="288" spans="4:8" x14ac:dyDescent="0.25">
      <c r="D288" s="75"/>
      <c r="E288" s="32"/>
      <c r="F288" s="33"/>
      <c r="G288" s="29"/>
      <c r="H288" s="32"/>
    </row>
    <row r="289" spans="4:8" x14ac:dyDescent="0.25">
      <c r="D289" s="75"/>
      <c r="E289" s="32"/>
      <c r="F289" s="33"/>
      <c r="G289" s="29"/>
      <c r="H289" s="32"/>
    </row>
    <row r="290" spans="4:8" x14ac:dyDescent="0.25">
      <c r="D290" s="75"/>
      <c r="E290" s="32"/>
      <c r="F290" s="33"/>
      <c r="G290" s="29"/>
      <c r="H290" s="32"/>
    </row>
    <row r="291" spans="4:8" x14ac:dyDescent="0.25">
      <c r="D291" s="75"/>
      <c r="E291" s="32"/>
      <c r="F291" s="33"/>
      <c r="G291" s="29"/>
      <c r="H291" s="32"/>
    </row>
    <row r="292" spans="4:8" x14ac:dyDescent="0.25">
      <c r="D292" s="75"/>
      <c r="E292" s="32"/>
      <c r="F292" s="33"/>
      <c r="G292" s="29"/>
      <c r="H292" s="32"/>
    </row>
    <row r="293" spans="4:8" x14ac:dyDescent="0.25">
      <c r="D293" s="75"/>
      <c r="E293" s="32"/>
      <c r="F293" s="33"/>
      <c r="G293" s="29"/>
      <c r="H293" s="32"/>
    </row>
    <row r="294" spans="4:8" x14ac:dyDescent="0.25">
      <c r="D294" s="75"/>
      <c r="E294" s="32"/>
      <c r="F294" s="33"/>
      <c r="G294" s="29"/>
      <c r="H294" s="32"/>
    </row>
    <row r="295" spans="4:8" x14ac:dyDescent="0.25">
      <c r="D295" s="75"/>
      <c r="E295" s="32"/>
      <c r="F295" s="33"/>
      <c r="G295" s="29"/>
      <c r="H295" s="32"/>
    </row>
    <row r="296" spans="4:8" x14ac:dyDescent="0.25">
      <c r="D296" s="75"/>
      <c r="E296" s="32"/>
      <c r="F296" s="33"/>
      <c r="G296" s="29"/>
      <c r="H296" s="32"/>
    </row>
    <row r="297" spans="4:8" x14ac:dyDescent="0.25">
      <c r="D297" s="75"/>
      <c r="E297" s="32"/>
      <c r="F297" s="33"/>
      <c r="G297" s="29"/>
      <c r="H297" s="32"/>
    </row>
    <row r="298" spans="4:8" x14ac:dyDescent="0.25">
      <c r="D298" s="75"/>
      <c r="E298" s="32"/>
      <c r="F298" s="33"/>
      <c r="G298" s="29"/>
      <c r="H298" s="32"/>
    </row>
    <row r="299" spans="4:8" x14ac:dyDescent="0.25">
      <c r="D299" s="75"/>
      <c r="E299" s="32"/>
      <c r="F299" s="33"/>
      <c r="G299" s="29"/>
      <c r="H299" s="32"/>
    </row>
    <row r="300" spans="4:8" x14ac:dyDescent="0.25">
      <c r="D300" s="75"/>
      <c r="E300" s="32"/>
      <c r="F300" s="33"/>
      <c r="G300" s="29"/>
      <c r="H300" s="32"/>
    </row>
    <row r="301" spans="4:8" x14ac:dyDescent="0.25">
      <c r="D301" s="75"/>
      <c r="E301" s="32"/>
      <c r="F301" s="33"/>
      <c r="G301" s="29"/>
      <c r="H301" s="32"/>
    </row>
    <row r="302" spans="4:8" x14ac:dyDescent="0.25">
      <c r="D302" s="75"/>
      <c r="E302" s="32"/>
      <c r="F302" s="33"/>
      <c r="G302" s="29"/>
      <c r="H302" s="32"/>
    </row>
    <row r="303" spans="4:8" x14ac:dyDescent="0.25">
      <c r="D303" s="75"/>
      <c r="E303" s="32"/>
      <c r="F303" s="33"/>
      <c r="G303" s="29"/>
      <c r="H303" s="32"/>
    </row>
    <row r="304" spans="4:8" x14ac:dyDescent="0.25">
      <c r="D304" s="75"/>
      <c r="E304" s="32"/>
      <c r="F304" s="33"/>
      <c r="G304" s="29"/>
      <c r="H304" s="32"/>
    </row>
    <row r="305" spans="4:8" x14ac:dyDescent="0.25">
      <c r="D305" s="75"/>
      <c r="E305" s="32"/>
      <c r="F305" s="33"/>
      <c r="G305" s="29"/>
      <c r="H305" s="32"/>
    </row>
    <row r="306" spans="4:8" x14ac:dyDescent="0.25">
      <c r="D306" s="75"/>
      <c r="E306" s="32"/>
      <c r="F306" s="33"/>
      <c r="G306" s="29"/>
      <c r="H306" s="32"/>
    </row>
    <row r="307" spans="4:8" x14ac:dyDescent="0.25">
      <c r="D307" s="75"/>
      <c r="E307" s="32"/>
      <c r="F307" s="33"/>
      <c r="G307" s="29"/>
      <c r="H307" s="32"/>
    </row>
    <row r="308" spans="4:8" x14ac:dyDescent="0.25">
      <c r="D308" s="75"/>
      <c r="E308" s="32"/>
      <c r="F308" s="33"/>
      <c r="G308" s="29"/>
      <c r="H308" s="32"/>
    </row>
    <row r="309" spans="4:8" x14ac:dyDescent="0.25">
      <c r="D309" s="75"/>
      <c r="E309" s="32"/>
      <c r="F309" s="33"/>
      <c r="G309" s="29"/>
      <c r="H309" s="32"/>
    </row>
    <row r="310" spans="4:8" x14ac:dyDescent="0.25">
      <c r="D310" s="75"/>
      <c r="E310" s="32"/>
      <c r="F310" s="33"/>
      <c r="G310" s="29"/>
      <c r="H310" s="32"/>
    </row>
    <row r="311" spans="4:8" x14ac:dyDescent="0.25">
      <c r="D311" s="75"/>
      <c r="E311" s="32"/>
      <c r="F311" s="33"/>
      <c r="G311" s="29"/>
      <c r="H311" s="32"/>
    </row>
    <row r="312" spans="4:8" x14ac:dyDescent="0.25">
      <c r="D312" s="75"/>
      <c r="E312" s="32"/>
      <c r="F312" s="33"/>
      <c r="G312" s="29"/>
      <c r="H312" s="32"/>
    </row>
    <row r="313" spans="4:8" x14ac:dyDescent="0.25">
      <c r="D313" s="75"/>
      <c r="E313" s="32"/>
      <c r="F313" s="33"/>
      <c r="G313" s="29"/>
      <c r="H313" s="32"/>
    </row>
    <row r="314" spans="4:8" x14ac:dyDescent="0.25">
      <c r="D314" s="75"/>
      <c r="E314" s="32"/>
      <c r="F314" s="33"/>
      <c r="G314" s="29"/>
      <c r="H314" s="32"/>
    </row>
    <row r="315" spans="4:8" x14ac:dyDescent="0.25">
      <c r="D315" s="75"/>
      <c r="E315" s="32"/>
      <c r="F315" s="33"/>
      <c r="G315" s="29"/>
      <c r="H315" s="32"/>
    </row>
    <row r="316" spans="4:8" x14ac:dyDescent="0.25">
      <c r="D316" s="75"/>
      <c r="E316" s="32"/>
      <c r="F316" s="33"/>
      <c r="G316" s="29"/>
      <c r="H316" s="32"/>
    </row>
    <row r="317" spans="4:8" x14ac:dyDescent="0.25">
      <c r="D317" s="75"/>
      <c r="E317" s="32"/>
      <c r="F317" s="33"/>
      <c r="G317" s="29"/>
      <c r="H317" s="32"/>
    </row>
    <row r="318" spans="4:8" x14ac:dyDescent="0.25">
      <c r="D318" s="75"/>
      <c r="E318" s="32"/>
      <c r="F318" s="33"/>
      <c r="G318" s="29"/>
      <c r="H318" s="32"/>
    </row>
    <row r="319" spans="4:8" x14ac:dyDescent="0.25">
      <c r="D319" s="75"/>
      <c r="E319" s="32"/>
      <c r="F319" s="33"/>
      <c r="G319" s="29"/>
      <c r="H319" s="32"/>
    </row>
    <row r="320" spans="4:8" x14ac:dyDescent="0.25">
      <c r="D320" s="75"/>
      <c r="E320" s="32"/>
      <c r="F320" s="33"/>
      <c r="G320" s="29"/>
      <c r="H320" s="32"/>
    </row>
    <row r="321" spans="4:8" x14ac:dyDescent="0.25">
      <c r="D321" s="75"/>
      <c r="E321" s="32"/>
      <c r="F321" s="33"/>
      <c r="G321" s="29"/>
      <c r="H321" s="32"/>
    </row>
    <row r="322" spans="4:8" x14ac:dyDescent="0.25">
      <c r="D322" s="75"/>
      <c r="E322" s="32"/>
      <c r="F322" s="33"/>
      <c r="G322" s="29"/>
      <c r="H322" s="32"/>
    </row>
    <row r="323" spans="4:8" x14ac:dyDescent="0.25">
      <c r="D323" s="75"/>
      <c r="E323" s="32"/>
      <c r="F323" s="33"/>
      <c r="G323" s="29"/>
      <c r="H323" s="32"/>
    </row>
    <row r="324" spans="4:8" x14ac:dyDescent="0.25">
      <c r="D324" s="75"/>
      <c r="E324" s="32"/>
      <c r="F324" s="33"/>
      <c r="G324" s="29"/>
      <c r="H324" s="32"/>
    </row>
    <row r="325" spans="4:8" x14ac:dyDescent="0.25">
      <c r="D325" s="75"/>
      <c r="E325" s="32"/>
      <c r="F325" s="33"/>
      <c r="G325" s="29"/>
      <c r="H325" s="32"/>
    </row>
    <row r="326" spans="4:8" x14ac:dyDescent="0.25">
      <c r="D326" s="75"/>
      <c r="E326" s="32"/>
      <c r="F326" s="33"/>
      <c r="G326" s="29"/>
      <c r="H326" s="32"/>
    </row>
    <row r="327" spans="4:8" x14ac:dyDescent="0.25">
      <c r="D327" s="75"/>
      <c r="E327" s="32"/>
      <c r="F327" s="33"/>
      <c r="G327" s="29"/>
      <c r="H327" s="32"/>
    </row>
    <row r="328" spans="4:8" x14ac:dyDescent="0.25">
      <c r="D328" s="75"/>
      <c r="E328" s="32"/>
      <c r="F328" s="33"/>
      <c r="G328" s="29"/>
      <c r="H328" s="32"/>
    </row>
    <row r="329" spans="4:8" x14ac:dyDescent="0.25">
      <c r="D329" s="75"/>
      <c r="E329" s="32"/>
      <c r="F329" s="33"/>
      <c r="G329" s="29"/>
      <c r="H329" s="32"/>
    </row>
    <row r="330" spans="4:8" x14ac:dyDescent="0.25">
      <c r="D330" s="75"/>
      <c r="E330" s="32"/>
      <c r="F330" s="33"/>
      <c r="G330" s="29"/>
      <c r="H330" s="32"/>
    </row>
    <row r="331" spans="4:8" x14ac:dyDescent="0.25">
      <c r="D331" s="75"/>
      <c r="E331" s="32"/>
      <c r="F331" s="33"/>
      <c r="G331" s="29"/>
      <c r="H331" s="32"/>
    </row>
    <row r="332" spans="4:8" x14ac:dyDescent="0.25">
      <c r="D332" s="75"/>
      <c r="E332" s="32"/>
      <c r="F332" s="33"/>
      <c r="G332" s="29"/>
      <c r="H332" s="32"/>
    </row>
    <row r="333" spans="4:8" x14ac:dyDescent="0.25">
      <c r="D333" s="75"/>
      <c r="E333" s="32"/>
      <c r="F333" s="33"/>
      <c r="G333" s="29"/>
      <c r="H333" s="32"/>
    </row>
    <row r="334" spans="4:8" x14ac:dyDescent="0.25">
      <c r="D334" s="75"/>
      <c r="E334" s="32"/>
      <c r="F334" s="33"/>
      <c r="G334" s="29"/>
      <c r="H334" s="32"/>
    </row>
    <row r="335" spans="4:8" x14ac:dyDescent="0.25">
      <c r="D335" s="75"/>
      <c r="E335" s="32"/>
      <c r="F335" s="33"/>
      <c r="G335" s="29"/>
      <c r="H335" s="32"/>
    </row>
    <row r="336" spans="4:8" x14ac:dyDescent="0.25">
      <c r="D336" s="75"/>
      <c r="E336" s="32"/>
      <c r="F336" s="33"/>
      <c r="G336" s="29"/>
      <c r="H336" s="32"/>
    </row>
    <row r="337" spans="4:8" x14ac:dyDescent="0.25">
      <c r="D337" s="75"/>
      <c r="E337" s="32"/>
      <c r="F337" s="33"/>
      <c r="G337" s="29"/>
      <c r="H337" s="32"/>
    </row>
    <row r="338" spans="4:8" x14ac:dyDescent="0.25">
      <c r="D338" s="75"/>
      <c r="E338" s="32"/>
      <c r="F338" s="33"/>
      <c r="G338" s="29"/>
      <c r="H338" s="32"/>
    </row>
    <row r="339" spans="4:8" x14ac:dyDescent="0.25">
      <c r="D339" s="75"/>
      <c r="E339" s="32"/>
      <c r="F339" s="33"/>
      <c r="G339" s="29"/>
      <c r="H339" s="32"/>
    </row>
    <row r="340" spans="4:8" x14ac:dyDescent="0.25">
      <c r="D340" s="75"/>
      <c r="E340" s="32"/>
      <c r="F340" s="33"/>
      <c r="G340" s="29"/>
      <c r="H340" s="32"/>
    </row>
    <row r="341" spans="4:8" x14ac:dyDescent="0.25">
      <c r="D341" s="75"/>
      <c r="E341" s="32"/>
      <c r="F341" s="33"/>
      <c r="G341" s="29"/>
      <c r="H341" s="32"/>
    </row>
    <row r="342" spans="4:8" x14ac:dyDescent="0.25">
      <c r="D342" s="75"/>
      <c r="E342" s="32"/>
      <c r="F342" s="33"/>
      <c r="G342" s="29"/>
      <c r="H342" s="32"/>
    </row>
    <row r="343" spans="4:8" x14ac:dyDescent="0.25">
      <c r="D343" s="75"/>
      <c r="E343" s="32"/>
      <c r="F343" s="33"/>
      <c r="G343" s="29"/>
      <c r="H343" s="32"/>
    </row>
    <row r="344" spans="4:8" x14ac:dyDescent="0.25">
      <c r="D344" s="75"/>
      <c r="E344" s="32"/>
      <c r="F344" s="33"/>
      <c r="G344" s="29"/>
      <c r="H344" s="32"/>
    </row>
    <row r="345" spans="4:8" x14ac:dyDescent="0.25">
      <c r="D345" s="75"/>
      <c r="E345" s="32"/>
      <c r="F345" s="33"/>
      <c r="G345" s="29"/>
      <c r="H345" s="32"/>
    </row>
    <row r="346" spans="4:8" x14ac:dyDescent="0.25">
      <c r="D346" s="75"/>
      <c r="E346" s="32"/>
      <c r="F346" s="33"/>
      <c r="G346" s="29"/>
      <c r="H346" s="32"/>
    </row>
    <row r="347" spans="4:8" x14ac:dyDescent="0.25">
      <c r="D347" s="75"/>
      <c r="E347" s="32"/>
      <c r="F347" s="33"/>
      <c r="G347" s="29"/>
      <c r="H347" s="32"/>
    </row>
    <row r="348" spans="4:8" x14ac:dyDescent="0.25">
      <c r="D348" s="75"/>
      <c r="E348" s="32"/>
      <c r="F348" s="33"/>
      <c r="G348" s="29"/>
      <c r="H348" s="32"/>
    </row>
    <row r="349" spans="4:8" x14ac:dyDescent="0.25">
      <c r="D349" s="75"/>
      <c r="E349" s="32"/>
      <c r="F349" s="33"/>
      <c r="G349" s="29"/>
      <c r="H349" s="32"/>
    </row>
    <row r="350" spans="4:8" x14ac:dyDescent="0.25">
      <c r="D350" s="75"/>
      <c r="E350" s="32"/>
      <c r="F350" s="33"/>
      <c r="G350" s="29"/>
      <c r="H350" s="32"/>
    </row>
    <row r="351" spans="4:8" x14ac:dyDescent="0.25">
      <c r="D351" s="75"/>
      <c r="E351" s="32"/>
      <c r="F351" s="33"/>
      <c r="G351" s="29"/>
      <c r="H351" s="32"/>
    </row>
    <row r="352" spans="4:8" x14ac:dyDescent="0.25">
      <c r="D352" s="75"/>
      <c r="E352" s="32"/>
      <c r="F352" s="33"/>
      <c r="G352" s="29"/>
      <c r="H352" s="32"/>
    </row>
    <row r="353" spans="4:8" x14ac:dyDescent="0.25">
      <c r="D353" s="75"/>
      <c r="E353" s="32"/>
      <c r="F353" s="33"/>
      <c r="G353" s="29"/>
      <c r="H353" s="32"/>
    </row>
    <row r="354" spans="4:8" x14ac:dyDescent="0.25">
      <c r="D354" s="75"/>
      <c r="E354" s="32"/>
      <c r="F354" s="33"/>
      <c r="G354" s="29"/>
      <c r="H354" s="32"/>
    </row>
    <row r="355" spans="4:8" x14ac:dyDescent="0.25">
      <c r="D355" s="75"/>
      <c r="E355" s="32"/>
      <c r="F355" s="33"/>
      <c r="G355" s="29"/>
      <c r="H355" s="32"/>
    </row>
    <row r="356" spans="4:8" x14ac:dyDescent="0.25">
      <c r="D356" s="75"/>
      <c r="E356" s="32"/>
      <c r="F356" s="33"/>
      <c r="G356" s="29"/>
      <c r="H356" s="32"/>
    </row>
    <row r="357" spans="4:8" x14ac:dyDescent="0.25">
      <c r="D357" s="75"/>
      <c r="E357" s="32"/>
      <c r="F357" s="33"/>
      <c r="G357" s="29"/>
      <c r="H357" s="32"/>
    </row>
    <row r="358" spans="4:8" x14ac:dyDescent="0.25">
      <c r="D358" s="75"/>
      <c r="E358" s="32"/>
      <c r="F358" s="33"/>
      <c r="G358" s="29"/>
      <c r="H358" s="32"/>
    </row>
    <row r="359" spans="4:8" x14ac:dyDescent="0.25">
      <c r="D359" s="75"/>
      <c r="E359" s="32"/>
      <c r="F359" s="33"/>
      <c r="G359" s="29"/>
      <c r="H359" s="32"/>
    </row>
    <row r="360" spans="4:8" x14ac:dyDescent="0.25">
      <c r="D360" s="75"/>
      <c r="E360" s="32"/>
      <c r="F360" s="33"/>
      <c r="G360" s="29"/>
      <c r="H360" s="32"/>
    </row>
    <row r="361" spans="4:8" x14ac:dyDescent="0.25">
      <c r="D361" s="75"/>
      <c r="E361" s="32"/>
      <c r="F361" s="33"/>
      <c r="G361" s="29"/>
      <c r="H361" s="32"/>
    </row>
    <row r="362" spans="4:8" x14ac:dyDescent="0.25">
      <c r="D362" s="75"/>
      <c r="E362" s="32"/>
      <c r="F362" s="33"/>
      <c r="G362" s="29"/>
      <c r="H362" s="32"/>
    </row>
    <row r="363" spans="4:8" x14ac:dyDescent="0.25">
      <c r="D363" s="75"/>
      <c r="E363" s="32"/>
      <c r="F363" s="33"/>
      <c r="G363" s="29"/>
      <c r="H363" s="32"/>
    </row>
    <row r="364" spans="4:8" x14ac:dyDescent="0.25">
      <c r="D364" s="75"/>
      <c r="E364" s="32"/>
      <c r="F364" s="33"/>
      <c r="G364" s="29"/>
      <c r="H364" s="32"/>
    </row>
    <row r="365" spans="4:8" x14ac:dyDescent="0.25">
      <c r="D365" s="75"/>
      <c r="E365" s="32"/>
      <c r="F365" s="33"/>
      <c r="G365" s="29"/>
      <c r="H365" s="32"/>
    </row>
    <row r="366" spans="4:8" x14ac:dyDescent="0.25">
      <c r="D366" s="75"/>
      <c r="E366" s="32"/>
      <c r="F366" s="33"/>
      <c r="G366" s="29"/>
      <c r="H366" s="32"/>
    </row>
    <row r="367" spans="4:8" x14ac:dyDescent="0.25">
      <c r="D367" s="75"/>
      <c r="E367" s="32"/>
      <c r="F367" s="33"/>
      <c r="G367" s="29"/>
      <c r="H367" s="32"/>
    </row>
    <row r="368" spans="4:8" x14ac:dyDescent="0.25">
      <c r="D368" s="75"/>
      <c r="E368" s="32"/>
      <c r="F368" s="33"/>
      <c r="G368" s="29"/>
      <c r="H368" s="32"/>
    </row>
    <row r="369" spans="4:8" x14ac:dyDescent="0.25">
      <c r="D369" s="75"/>
      <c r="E369" s="32"/>
      <c r="F369" s="33"/>
      <c r="G369" s="29"/>
      <c r="H369" s="32"/>
    </row>
    <row r="370" spans="4:8" x14ac:dyDescent="0.25">
      <c r="D370" s="75"/>
      <c r="E370" s="32"/>
      <c r="F370" s="33"/>
      <c r="G370" s="29"/>
      <c r="H370" s="32"/>
    </row>
    <row r="371" spans="4:8" x14ac:dyDescent="0.25">
      <c r="D371" s="75"/>
      <c r="E371" s="32"/>
      <c r="F371" s="33"/>
      <c r="G371" s="29"/>
      <c r="H371" s="32"/>
    </row>
    <row r="372" spans="4:8" x14ac:dyDescent="0.25">
      <c r="D372" s="75"/>
      <c r="E372" s="32"/>
      <c r="F372" s="33"/>
      <c r="G372" s="29"/>
      <c r="H372" s="32"/>
    </row>
    <row r="373" spans="4:8" x14ac:dyDescent="0.25">
      <c r="D373" s="75"/>
      <c r="E373" s="32"/>
      <c r="F373" s="33"/>
      <c r="G373" s="29"/>
      <c r="H373" s="32"/>
    </row>
    <row r="374" spans="4:8" x14ac:dyDescent="0.25">
      <c r="D374" s="75"/>
      <c r="E374" s="32"/>
      <c r="F374" s="33"/>
      <c r="G374" s="29"/>
      <c r="H374" s="32"/>
    </row>
    <row r="375" spans="4:8" x14ac:dyDescent="0.25">
      <c r="D375" s="75"/>
      <c r="E375" s="32"/>
      <c r="F375" s="33"/>
      <c r="G375" s="29"/>
      <c r="H375" s="32"/>
    </row>
    <row r="376" spans="4:8" x14ac:dyDescent="0.25">
      <c r="D376" s="75"/>
      <c r="E376" s="32"/>
      <c r="F376" s="33"/>
      <c r="G376" s="29"/>
      <c r="H376" s="32"/>
    </row>
    <row r="377" spans="4:8" x14ac:dyDescent="0.25">
      <c r="D377" s="75"/>
      <c r="E377" s="32"/>
      <c r="F377" s="33"/>
      <c r="G377" s="29"/>
      <c r="H377" s="32"/>
    </row>
    <row r="378" spans="4:8" x14ac:dyDescent="0.25">
      <c r="D378" s="75"/>
      <c r="E378" s="32"/>
      <c r="F378" s="33"/>
      <c r="G378" s="29"/>
      <c r="H378" s="32"/>
    </row>
    <row r="379" spans="4:8" x14ac:dyDescent="0.25">
      <c r="D379" s="75"/>
      <c r="E379" s="32"/>
      <c r="F379" s="33"/>
      <c r="G379" s="29"/>
      <c r="H379" s="32"/>
    </row>
    <row r="380" spans="4:8" x14ac:dyDescent="0.25">
      <c r="D380" s="75"/>
      <c r="E380" s="32"/>
      <c r="F380" s="33"/>
      <c r="G380" s="29"/>
      <c r="H380" s="32"/>
    </row>
    <row r="381" spans="4:8" x14ac:dyDescent="0.25">
      <c r="D381" s="75"/>
      <c r="E381" s="32"/>
      <c r="F381" s="33"/>
      <c r="G381" s="29"/>
      <c r="H381" s="32"/>
    </row>
    <row r="382" spans="4:8" x14ac:dyDescent="0.25">
      <c r="D382" s="75"/>
      <c r="E382" s="32"/>
      <c r="F382" s="33"/>
      <c r="G382" s="29"/>
      <c r="H382" s="32"/>
    </row>
    <row r="383" spans="4:8" x14ac:dyDescent="0.25">
      <c r="D383" s="75"/>
      <c r="E383" s="32"/>
      <c r="F383" s="33"/>
      <c r="G383" s="29"/>
      <c r="H383" s="32"/>
    </row>
    <row r="384" spans="4:8" x14ac:dyDescent="0.25">
      <c r="D384" s="75"/>
      <c r="E384" s="32"/>
      <c r="F384" s="33"/>
      <c r="G384" s="29"/>
      <c r="H384" s="32"/>
    </row>
    <row r="385" spans="4:8" x14ac:dyDescent="0.25">
      <c r="D385" s="75"/>
      <c r="E385" s="32"/>
      <c r="F385" s="33"/>
      <c r="G385" s="29"/>
      <c r="H385" s="32"/>
    </row>
    <row r="386" spans="4:8" x14ac:dyDescent="0.25">
      <c r="D386" s="75"/>
      <c r="E386" s="32"/>
      <c r="F386" s="33"/>
      <c r="G386" s="29"/>
      <c r="H386" s="32"/>
    </row>
    <row r="387" spans="4:8" x14ac:dyDescent="0.25">
      <c r="D387" s="75"/>
      <c r="E387" s="32"/>
      <c r="F387" s="33"/>
      <c r="G387" s="29"/>
      <c r="H387" s="32"/>
    </row>
    <row r="388" spans="4:8" x14ac:dyDescent="0.25">
      <c r="D388" s="75"/>
      <c r="E388" s="32"/>
      <c r="F388" s="33"/>
      <c r="G388" s="29"/>
      <c r="H388" s="32"/>
    </row>
    <row r="389" spans="4:8" x14ac:dyDescent="0.25">
      <c r="D389" s="75"/>
      <c r="E389" s="32"/>
      <c r="F389" s="33"/>
      <c r="G389" s="29"/>
      <c r="H389" s="32"/>
    </row>
    <row r="390" spans="4:8" x14ac:dyDescent="0.25">
      <c r="D390" s="75"/>
      <c r="E390" s="32"/>
      <c r="F390" s="33"/>
      <c r="G390" s="29"/>
      <c r="H390" s="32"/>
    </row>
    <row r="391" spans="4:8" x14ac:dyDescent="0.25">
      <c r="D391" s="75"/>
      <c r="E391" s="32"/>
      <c r="F391" s="33"/>
      <c r="G391" s="29"/>
      <c r="H391" s="32"/>
    </row>
    <row r="392" spans="4:8" x14ac:dyDescent="0.25">
      <c r="D392" s="75"/>
      <c r="E392" s="32"/>
      <c r="F392" s="33"/>
      <c r="G392" s="29"/>
      <c r="H392" s="32"/>
    </row>
    <row r="393" spans="4:8" x14ac:dyDescent="0.25">
      <c r="D393" s="75"/>
      <c r="E393" s="32"/>
      <c r="F393" s="33"/>
      <c r="G393" s="29"/>
      <c r="H393" s="32"/>
    </row>
    <row r="394" spans="4:8" x14ac:dyDescent="0.25">
      <c r="D394" s="75"/>
      <c r="E394" s="32"/>
      <c r="F394" s="33"/>
      <c r="G394" s="29"/>
      <c r="H394" s="32"/>
    </row>
    <row r="395" spans="4:8" x14ac:dyDescent="0.25">
      <c r="D395" s="75"/>
      <c r="E395" s="32"/>
      <c r="F395" s="33"/>
      <c r="G395" s="29"/>
      <c r="H395" s="32"/>
    </row>
    <row r="396" spans="4:8" x14ac:dyDescent="0.25">
      <c r="D396" s="75"/>
      <c r="E396" s="32"/>
      <c r="F396" s="33"/>
      <c r="G396" s="29"/>
      <c r="H396" s="32"/>
    </row>
    <row r="397" spans="4:8" x14ac:dyDescent="0.25">
      <c r="D397" s="75"/>
      <c r="E397" s="32"/>
      <c r="F397" s="33"/>
      <c r="G397" s="29"/>
      <c r="H397" s="32"/>
    </row>
    <row r="398" spans="4:8" x14ac:dyDescent="0.25">
      <c r="D398" s="75"/>
      <c r="E398" s="32"/>
      <c r="F398" s="33"/>
      <c r="G398" s="29"/>
      <c r="H398" s="32"/>
    </row>
    <row r="399" spans="4:8" x14ac:dyDescent="0.25">
      <c r="D399" s="75"/>
      <c r="E399" s="32"/>
      <c r="F399" s="33"/>
      <c r="G399" s="29"/>
      <c r="H399" s="32"/>
    </row>
    <row r="400" spans="4:8" x14ac:dyDescent="0.25">
      <c r="D400" s="75"/>
      <c r="E400" s="32"/>
      <c r="F400" s="33"/>
      <c r="G400" s="29"/>
      <c r="H400" s="32"/>
    </row>
    <row r="401" spans="4:8" x14ac:dyDescent="0.25">
      <c r="D401" s="75"/>
      <c r="E401" s="32"/>
      <c r="F401" s="33"/>
      <c r="G401" s="29"/>
      <c r="H401" s="32"/>
    </row>
    <row r="402" spans="4:8" x14ac:dyDescent="0.25">
      <c r="D402" s="75"/>
      <c r="E402" s="32"/>
      <c r="F402" s="33"/>
      <c r="G402" s="29"/>
      <c r="H402" s="32"/>
    </row>
    <row r="403" spans="4:8" x14ac:dyDescent="0.25">
      <c r="D403" s="75"/>
      <c r="E403" s="32"/>
      <c r="F403" s="33"/>
      <c r="G403" s="29"/>
      <c r="H403" s="32"/>
    </row>
    <row r="404" spans="4:8" x14ac:dyDescent="0.25">
      <c r="D404" s="75"/>
      <c r="E404" s="32"/>
      <c r="F404" s="33"/>
      <c r="G404" s="29"/>
      <c r="H404" s="32"/>
    </row>
    <row r="405" spans="4:8" x14ac:dyDescent="0.25">
      <c r="D405" s="75"/>
      <c r="E405" s="32"/>
      <c r="F405" s="33"/>
      <c r="G405" s="29"/>
      <c r="H405" s="32"/>
    </row>
    <row r="406" spans="4:8" x14ac:dyDescent="0.25">
      <c r="D406" s="75"/>
      <c r="E406" s="32"/>
      <c r="F406" s="33"/>
      <c r="G406" s="29"/>
      <c r="H406" s="32"/>
    </row>
    <row r="407" spans="4:8" x14ac:dyDescent="0.25">
      <c r="D407" s="75"/>
      <c r="E407" s="32"/>
      <c r="F407" s="33"/>
      <c r="G407" s="29"/>
      <c r="H407" s="32"/>
    </row>
    <row r="408" spans="4:8" x14ac:dyDescent="0.25">
      <c r="D408" s="75"/>
      <c r="E408" s="32"/>
      <c r="F408" s="33"/>
      <c r="G408" s="29"/>
      <c r="H408" s="32"/>
    </row>
    <row r="409" spans="4:8" x14ac:dyDescent="0.25">
      <c r="D409" s="75"/>
      <c r="E409" s="32"/>
      <c r="F409" s="33"/>
      <c r="G409" s="29"/>
      <c r="H409" s="32"/>
    </row>
    <row r="410" spans="4:8" x14ac:dyDescent="0.25">
      <c r="D410" s="75"/>
      <c r="E410" s="32"/>
      <c r="F410" s="33"/>
      <c r="G410" s="29"/>
      <c r="H410" s="32"/>
    </row>
    <row r="411" spans="4:8" x14ac:dyDescent="0.25">
      <c r="D411" s="75"/>
      <c r="E411" s="32"/>
      <c r="F411" s="33"/>
      <c r="G411" s="29"/>
      <c r="H411" s="32"/>
    </row>
    <row r="412" spans="4:8" x14ac:dyDescent="0.25">
      <c r="D412" s="75"/>
      <c r="E412" s="32"/>
      <c r="F412" s="33"/>
      <c r="G412" s="29"/>
      <c r="H412" s="32"/>
    </row>
    <row r="413" spans="4:8" x14ac:dyDescent="0.25">
      <c r="D413" s="75"/>
      <c r="E413" s="32"/>
      <c r="F413" s="33"/>
      <c r="G413" s="29"/>
      <c r="H413" s="32"/>
    </row>
    <row r="414" spans="4:8" x14ac:dyDescent="0.25">
      <c r="D414" s="75"/>
      <c r="E414" s="32"/>
      <c r="F414" s="33"/>
      <c r="G414" s="29"/>
      <c r="H414" s="32"/>
    </row>
    <row r="415" spans="4:8" x14ac:dyDescent="0.25">
      <c r="D415" s="75"/>
      <c r="E415" s="32"/>
      <c r="F415" s="33"/>
      <c r="G415" s="29"/>
      <c r="H415" s="32"/>
    </row>
    <row r="416" spans="4:8" x14ac:dyDescent="0.25">
      <c r="D416" s="75"/>
      <c r="E416" s="32"/>
      <c r="F416" s="33"/>
      <c r="G416" s="29"/>
      <c r="H416" s="32"/>
    </row>
    <row r="417" spans="4:8" x14ac:dyDescent="0.25">
      <c r="D417" s="75"/>
      <c r="E417" s="32"/>
      <c r="F417" s="33"/>
      <c r="G417" s="29"/>
      <c r="H417" s="32"/>
    </row>
    <row r="418" spans="4:8" x14ac:dyDescent="0.25">
      <c r="D418" s="75"/>
      <c r="E418" s="32"/>
      <c r="F418" s="33"/>
      <c r="G418" s="29"/>
      <c r="H418" s="32"/>
    </row>
    <row r="419" spans="4:8" x14ac:dyDescent="0.25">
      <c r="D419" s="75"/>
      <c r="E419" s="32"/>
      <c r="F419" s="33"/>
      <c r="G419" s="29"/>
      <c r="H419" s="32"/>
    </row>
    <row r="420" spans="4:8" x14ac:dyDescent="0.25">
      <c r="D420" s="75"/>
      <c r="E420" s="32"/>
      <c r="F420" s="33"/>
      <c r="G420" s="29"/>
      <c r="H420" s="32"/>
    </row>
    <row r="421" spans="4:8" x14ac:dyDescent="0.25">
      <c r="D421" s="75"/>
      <c r="E421" s="32"/>
      <c r="F421" s="33"/>
      <c r="G421" s="29"/>
      <c r="H421" s="32"/>
    </row>
    <row r="422" spans="4:8" x14ac:dyDescent="0.25">
      <c r="D422" s="75"/>
      <c r="E422" s="32"/>
      <c r="F422" s="33"/>
      <c r="G422" s="29"/>
      <c r="H422" s="32"/>
    </row>
    <row r="423" spans="4:8" x14ac:dyDescent="0.25">
      <c r="D423" s="75"/>
      <c r="E423" s="32"/>
      <c r="F423" s="33"/>
      <c r="G423" s="29"/>
      <c r="H423" s="32"/>
    </row>
    <row r="424" spans="4:8" x14ac:dyDescent="0.25">
      <c r="D424" s="75"/>
      <c r="E424" s="32"/>
      <c r="F424" s="33"/>
      <c r="G424" s="29"/>
      <c r="H424" s="32"/>
    </row>
    <row r="425" spans="4:8" x14ac:dyDescent="0.25">
      <c r="D425" s="75"/>
      <c r="E425" s="32"/>
      <c r="F425" s="33"/>
      <c r="G425" s="29"/>
      <c r="H425" s="32"/>
    </row>
    <row r="426" spans="4:8" x14ac:dyDescent="0.25">
      <c r="D426" s="75"/>
      <c r="E426" s="32"/>
      <c r="F426" s="33"/>
      <c r="G426" s="29"/>
      <c r="H426" s="32"/>
    </row>
    <row r="427" spans="4:8" x14ac:dyDescent="0.25">
      <c r="D427" s="75"/>
      <c r="E427" s="32"/>
      <c r="F427" s="33"/>
      <c r="G427" s="29"/>
      <c r="H427" s="32"/>
    </row>
    <row r="428" spans="4:8" x14ac:dyDescent="0.25">
      <c r="D428" s="75"/>
      <c r="E428" s="32"/>
      <c r="F428" s="33"/>
      <c r="G428" s="29"/>
      <c r="H428" s="32"/>
    </row>
    <row r="429" spans="4:8" x14ac:dyDescent="0.25">
      <c r="D429" s="75"/>
      <c r="E429" s="32"/>
      <c r="F429" s="33"/>
      <c r="G429" s="29"/>
      <c r="H429" s="32"/>
    </row>
    <row r="430" spans="4:8" x14ac:dyDescent="0.25">
      <c r="D430" s="75"/>
      <c r="E430" s="32"/>
      <c r="F430" s="33"/>
      <c r="G430" s="29"/>
      <c r="H430" s="32"/>
    </row>
    <row r="431" spans="4:8" x14ac:dyDescent="0.25">
      <c r="D431" s="75"/>
      <c r="E431" s="32"/>
      <c r="F431" s="33"/>
      <c r="G431" s="29"/>
      <c r="H431" s="32"/>
    </row>
    <row r="432" spans="4:8" x14ac:dyDescent="0.25">
      <c r="D432" s="75"/>
      <c r="E432" s="32"/>
      <c r="F432" s="33"/>
      <c r="G432" s="29"/>
      <c r="H432" s="32"/>
    </row>
    <row r="433" spans="4:8" x14ac:dyDescent="0.25">
      <c r="D433" s="75"/>
      <c r="E433" s="32"/>
      <c r="F433" s="33"/>
      <c r="G433" s="29"/>
      <c r="H433" s="32"/>
    </row>
    <row r="434" spans="4:8" x14ac:dyDescent="0.25">
      <c r="D434" s="75"/>
      <c r="E434" s="32"/>
      <c r="F434" s="33"/>
      <c r="G434" s="29"/>
      <c r="H434" s="32"/>
    </row>
    <row r="435" spans="4:8" x14ac:dyDescent="0.25">
      <c r="D435" s="75"/>
      <c r="E435" s="32"/>
      <c r="F435" s="33"/>
      <c r="G435" s="29"/>
      <c r="H435" s="32"/>
    </row>
    <row r="436" spans="4:8" x14ac:dyDescent="0.25">
      <c r="D436" s="75"/>
      <c r="E436" s="32"/>
      <c r="F436" s="33"/>
      <c r="G436" s="29"/>
      <c r="H436" s="32"/>
    </row>
    <row r="437" spans="4:8" x14ac:dyDescent="0.25">
      <c r="D437" s="75"/>
      <c r="E437" s="32"/>
      <c r="F437" s="33"/>
      <c r="G437" s="29"/>
      <c r="H437" s="32"/>
    </row>
    <row r="438" spans="4:8" x14ac:dyDescent="0.25">
      <c r="D438" s="75"/>
      <c r="E438" s="32"/>
      <c r="F438" s="33"/>
      <c r="G438" s="29"/>
      <c r="H438" s="32"/>
    </row>
    <row r="439" spans="4:8" x14ac:dyDescent="0.25">
      <c r="D439" s="75"/>
      <c r="E439" s="32"/>
      <c r="F439" s="33"/>
      <c r="G439" s="29"/>
      <c r="H439" s="32"/>
    </row>
    <row r="440" spans="4:8" x14ac:dyDescent="0.25">
      <c r="D440" s="75"/>
      <c r="E440" s="32"/>
      <c r="F440" s="33"/>
      <c r="G440" s="29"/>
      <c r="H440" s="32"/>
    </row>
    <row r="441" spans="4:8" x14ac:dyDescent="0.25">
      <c r="D441" s="75"/>
      <c r="E441" s="32"/>
      <c r="F441" s="33"/>
      <c r="G441" s="29"/>
      <c r="H441" s="32"/>
    </row>
    <row r="442" spans="4:8" x14ac:dyDescent="0.25">
      <c r="D442" s="75"/>
      <c r="E442" s="32"/>
      <c r="F442" s="33"/>
      <c r="G442" s="29"/>
      <c r="H442" s="32"/>
    </row>
    <row r="443" spans="4:8" x14ac:dyDescent="0.25">
      <c r="D443" s="75"/>
      <c r="E443" s="32"/>
      <c r="F443" s="33"/>
      <c r="G443" s="29"/>
      <c r="H443" s="32"/>
    </row>
    <row r="444" spans="4:8" x14ac:dyDescent="0.25">
      <c r="D444" s="75"/>
      <c r="E444" s="32"/>
      <c r="F444" s="33"/>
      <c r="G444" s="29"/>
      <c r="H444" s="32"/>
    </row>
    <row r="445" spans="4:8" x14ac:dyDescent="0.25">
      <c r="D445" s="75"/>
      <c r="E445" s="32"/>
      <c r="F445" s="33"/>
      <c r="G445" s="29"/>
      <c r="H445" s="32"/>
    </row>
    <row r="446" spans="4:8" x14ac:dyDescent="0.25">
      <c r="D446" s="75"/>
      <c r="E446" s="32"/>
      <c r="F446" s="33"/>
      <c r="G446" s="29"/>
      <c r="H446" s="32"/>
    </row>
    <row r="447" spans="4:8" x14ac:dyDescent="0.25">
      <c r="D447" s="75"/>
      <c r="E447" s="32"/>
      <c r="F447" s="33"/>
      <c r="G447" s="29"/>
      <c r="H447" s="32"/>
    </row>
    <row r="448" spans="4:8" x14ac:dyDescent="0.25">
      <c r="D448" s="75"/>
      <c r="E448" s="32"/>
      <c r="F448" s="33"/>
      <c r="G448" s="29"/>
      <c r="H448" s="32"/>
    </row>
  </sheetData>
  <mergeCells count="1">
    <mergeCell ref="A1:B1"/>
  </mergeCells>
  <pageMargins left="0.8" right="0.45" top="0.6" bottom="0.5" header="0.4" footer="0.3"/>
  <pageSetup scale="89" orientation="portrait" r:id="rId1"/>
  <headerFooter>
    <oddFooter>&amp;L&amp;"-,Bold"&amp;9&amp;F, &amp;A</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6"/>
  <sheetViews>
    <sheetView showGridLines="0" zoomScale="130" zoomScaleNormal="130" workbookViewId="0">
      <selection activeCell="A32" sqref="A32:XFD32"/>
    </sheetView>
  </sheetViews>
  <sheetFormatPr defaultRowHeight="12.75" x14ac:dyDescent="0.2"/>
  <cols>
    <col min="1" max="1" width="1.5703125" style="204" customWidth="1"/>
    <col min="2" max="2" width="3.28515625" style="204" customWidth="1"/>
    <col min="3" max="3" width="3.5703125" style="204" customWidth="1"/>
    <col min="4" max="4" width="28.5703125" style="204" customWidth="1"/>
    <col min="5" max="5" width="8.7109375" style="204" customWidth="1"/>
    <col min="6" max="6" width="10.28515625" style="204" customWidth="1"/>
    <col min="7" max="7" width="9.5703125" style="204" customWidth="1"/>
    <col min="8" max="8" width="9.85546875" style="204" customWidth="1"/>
    <col min="9" max="9" width="9.5703125" style="204" customWidth="1"/>
    <col min="10" max="10" width="9.42578125" style="204" customWidth="1"/>
    <col min="11" max="11" width="2.140625" style="204" customWidth="1"/>
    <col min="12" max="12" width="14" style="204" customWidth="1"/>
    <col min="13" max="16384" width="9.140625" style="204"/>
  </cols>
  <sheetData>
    <row r="1" spans="2:12" ht="15.75" thickBot="1" x14ac:dyDescent="0.25">
      <c r="D1" s="484"/>
      <c r="E1" s="485"/>
      <c r="F1" s="485"/>
      <c r="G1" s="485"/>
      <c r="H1" s="485"/>
      <c r="I1" s="485"/>
    </row>
    <row r="2" spans="2:12" ht="24.75" customHeight="1" x14ac:dyDescent="0.25">
      <c r="B2" s="486"/>
      <c r="C2" s="487" t="s">
        <v>271</v>
      </c>
      <c r="D2" s="488"/>
      <c r="E2" s="489" t="s">
        <v>272</v>
      </c>
      <c r="F2" s="489"/>
      <c r="G2" s="489"/>
      <c r="H2" s="490"/>
      <c r="I2" s="491" t="s">
        <v>273</v>
      </c>
      <c r="J2" s="492"/>
      <c r="K2" s="324"/>
    </row>
    <row r="3" spans="2:12" ht="24.75" customHeight="1" thickBot="1" x14ac:dyDescent="0.3">
      <c r="B3" s="493"/>
      <c r="C3" s="494" t="s">
        <v>346</v>
      </c>
      <c r="D3" s="495"/>
      <c r="E3" s="496" t="s">
        <v>275</v>
      </c>
      <c r="F3" s="497"/>
      <c r="G3" s="498" t="s">
        <v>276</v>
      </c>
      <c r="H3" s="499"/>
      <c r="I3" s="500"/>
      <c r="J3" s="501"/>
      <c r="K3" s="324"/>
    </row>
    <row r="4" spans="2:12" ht="23.1" customHeight="1" x14ac:dyDescent="0.2">
      <c r="B4" s="502"/>
      <c r="C4" s="503" t="s">
        <v>347</v>
      </c>
      <c r="D4" s="504" t="s">
        <v>348</v>
      </c>
      <c r="E4" s="505" t="s">
        <v>291</v>
      </c>
      <c r="F4" s="506" t="s">
        <v>219</v>
      </c>
      <c r="G4" s="507" t="s">
        <v>291</v>
      </c>
      <c r="H4" s="508" t="s">
        <v>219</v>
      </c>
      <c r="I4" s="509" t="s">
        <v>291</v>
      </c>
      <c r="J4" s="510" t="s">
        <v>219</v>
      </c>
      <c r="K4" s="343"/>
    </row>
    <row r="5" spans="2:12" ht="17.25" customHeight="1" x14ac:dyDescent="0.2">
      <c r="B5" s="511"/>
      <c r="C5" s="512"/>
      <c r="D5" s="513" t="s">
        <v>349</v>
      </c>
      <c r="E5" s="514"/>
      <c r="F5" s="515"/>
      <c r="G5" s="516"/>
      <c r="H5" s="517"/>
      <c r="I5" s="518"/>
      <c r="J5" s="519"/>
      <c r="K5" s="343"/>
    </row>
    <row r="6" spans="2:12" ht="23.1" customHeight="1" thickBot="1" x14ac:dyDescent="0.25">
      <c r="B6" s="520"/>
      <c r="C6" s="521"/>
      <c r="D6" s="522" t="s">
        <v>350</v>
      </c>
      <c r="E6" s="523" t="s">
        <v>283</v>
      </c>
      <c r="F6" s="524" t="s">
        <v>351</v>
      </c>
      <c r="G6" s="525" t="s">
        <v>283</v>
      </c>
      <c r="H6" s="526" t="s">
        <v>351</v>
      </c>
      <c r="I6" s="527" t="s">
        <v>283</v>
      </c>
      <c r="J6" s="528" t="s">
        <v>352</v>
      </c>
      <c r="K6" s="343"/>
    </row>
    <row r="7" spans="2:12" ht="23.1" customHeight="1" x14ac:dyDescent="0.2">
      <c r="B7" s="529" t="s">
        <v>353</v>
      </c>
      <c r="C7" s="512" t="s">
        <v>354</v>
      </c>
      <c r="D7" s="530" t="s">
        <v>355</v>
      </c>
      <c r="E7" s="531"/>
      <c r="F7" s="532"/>
      <c r="G7" s="533"/>
      <c r="H7" s="534"/>
      <c r="I7" s="535"/>
      <c r="J7" s="536"/>
      <c r="K7" s="343"/>
    </row>
    <row r="8" spans="2:12" ht="23.1" customHeight="1" x14ac:dyDescent="0.2">
      <c r="B8" s="537"/>
      <c r="C8" s="538"/>
      <c r="D8" s="539" t="s">
        <v>356</v>
      </c>
      <c r="E8" s="514" t="s">
        <v>357</v>
      </c>
      <c r="F8" s="540" t="s">
        <v>262</v>
      </c>
      <c r="G8" s="541" t="s">
        <v>357</v>
      </c>
      <c r="H8" s="542" t="s">
        <v>219</v>
      </c>
      <c r="I8" s="543" t="s">
        <v>357</v>
      </c>
      <c r="J8" s="544" t="s">
        <v>219</v>
      </c>
      <c r="K8" s="343"/>
    </row>
    <row r="9" spans="2:12" ht="18" customHeight="1" x14ac:dyDescent="0.2">
      <c r="B9" s="537"/>
      <c r="C9" s="538"/>
      <c r="D9" s="545" t="s">
        <v>358</v>
      </c>
      <c r="E9" s="514"/>
      <c r="F9" s="546"/>
      <c r="G9" s="547"/>
      <c r="H9" s="548"/>
      <c r="I9" s="549"/>
      <c r="J9" s="550"/>
      <c r="K9" s="343"/>
    </row>
    <row r="10" spans="2:12" ht="23.1" customHeight="1" x14ac:dyDescent="0.2">
      <c r="B10" s="537"/>
      <c r="C10" s="538"/>
      <c r="D10" s="539" t="s">
        <v>359</v>
      </c>
      <c r="E10" s="551" t="s">
        <v>357</v>
      </c>
      <c r="F10" s="552" t="s">
        <v>262</v>
      </c>
      <c r="G10" s="553" t="s">
        <v>357</v>
      </c>
      <c r="H10" s="554" t="s">
        <v>262</v>
      </c>
      <c r="I10" s="555" t="s">
        <v>357</v>
      </c>
      <c r="J10" s="556" t="s">
        <v>219</v>
      </c>
      <c r="K10" s="343"/>
    </row>
    <row r="11" spans="2:12" ht="23.1" customHeight="1" x14ac:dyDescent="0.2">
      <c r="B11" s="537"/>
      <c r="C11" s="538"/>
      <c r="D11" s="557" t="s">
        <v>360</v>
      </c>
      <c r="E11" s="558"/>
      <c r="F11" s="559"/>
      <c r="G11" s="560"/>
      <c r="H11" s="561"/>
      <c r="I11" s="562"/>
      <c r="J11" s="563"/>
      <c r="K11" s="564"/>
      <c r="L11" s="485"/>
    </row>
    <row r="12" spans="2:12" ht="23.1" customHeight="1" x14ac:dyDescent="0.2">
      <c r="B12" s="537"/>
      <c r="C12" s="565"/>
      <c r="D12" s="566" t="s">
        <v>361</v>
      </c>
      <c r="E12" s="567" t="s">
        <v>283</v>
      </c>
      <c r="F12" s="568" t="s">
        <v>362</v>
      </c>
      <c r="G12" s="569" t="s">
        <v>283</v>
      </c>
      <c r="H12" s="570" t="s">
        <v>362</v>
      </c>
      <c r="I12" s="571" t="s">
        <v>283</v>
      </c>
      <c r="J12" s="572" t="s">
        <v>363</v>
      </c>
      <c r="K12" s="343"/>
    </row>
    <row r="13" spans="2:12" ht="23.1" customHeight="1" x14ac:dyDescent="0.2">
      <c r="B13" s="537"/>
      <c r="C13" s="573"/>
      <c r="D13" s="574" t="s">
        <v>364</v>
      </c>
      <c r="E13" s="575"/>
      <c r="F13" s="576"/>
      <c r="G13" s="577" t="s">
        <v>283</v>
      </c>
      <c r="H13" s="578">
        <v>72</v>
      </c>
      <c r="I13" s="579"/>
      <c r="J13" s="580"/>
      <c r="K13" s="343"/>
    </row>
    <row r="14" spans="2:12" ht="23.1" customHeight="1" x14ac:dyDescent="0.2">
      <c r="B14" s="537"/>
      <c r="C14" s="512" t="s">
        <v>365</v>
      </c>
      <c r="D14" s="581" t="s">
        <v>366</v>
      </c>
      <c r="E14" s="582" t="s">
        <v>367</v>
      </c>
      <c r="F14" s="583">
        <v>0.1</v>
      </c>
      <c r="G14" s="584" t="s">
        <v>367</v>
      </c>
      <c r="H14" s="585">
        <v>0.1</v>
      </c>
      <c r="I14" s="586" t="s">
        <v>367</v>
      </c>
      <c r="J14" s="587">
        <v>0.1</v>
      </c>
      <c r="K14" s="343"/>
    </row>
    <row r="15" spans="2:12" ht="23.1" customHeight="1" x14ac:dyDescent="0.2">
      <c r="B15" s="537"/>
      <c r="C15" s="588"/>
      <c r="D15" s="589" t="s">
        <v>368</v>
      </c>
      <c r="E15" s="590" t="s">
        <v>369</v>
      </c>
      <c r="F15" s="591"/>
      <c r="G15" s="592" t="s">
        <v>369</v>
      </c>
      <c r="H15" s="593"/>
      <c r="I15" s="594" t="s">
        <v>369</v>
      </c>
      <c r="J15" s="595"/>
      <c r="K15" s="343"/>
    </row>
    <row r="16" spans="2:12" ht="23.1" customHeight="1" x14ac:dyDescent="0.2">
      <c r="B16" s="537"/>
      <c r="C16" s="565"/>
      <c r="D16" s="596" t="s">
        <v>370</v>
      </c>
      <c r="E16" s="597" t="s">
        <v>371</v>
      </c>
      <c r="F16" s="598" t="s">
        <v>372</v>
      </c>
      <c r="G16" s="599" t="s">
        <v>283</v>
      </c>
      <c r="H16" s="600" t="s">
        <v>372</v>
      </c>
      <c r="I16" s="601" t="s">
        <v>371</v>
      </c>
      <c r="J16" s="602" t="s">
        <v>284</v>
      </c>
      <c r="K16" s="343"/>
    </row>
    <row r="17" spans="2:11" ht="20.25" customHeight="1" x14ac:dyDescent="0.2">
      <c r="B17" s="537"/>
      <c r="C17" s="565"/>
      <c r="D17" s="581" t="s">
        <v>373</v>
      </c>
      <c r="E17" s="603"/>
      <c r="F17" s="604"/>
      <c r="G17" s="516"/>
      <c r="H17" s="605"/>
      <c r="I17" s="606" t="s">
        <v>371</v>
      </c>
      <c r="J17" s="607" t="s">
        <v>374</v>
      </c>
      <c r="K17" s="343"/>
    </row>
    <row r="18" spans="2:11" ht="20.25" customHeight="1" x14ac:dyDescent="0.2">
      <c r="B18" s="537"/>
      <c r="C18" s="565"/>
      <c r="D18" s="608" t="s">
        <v>375</v>
      </c>
      <c r="E18" s="609"/>
      <c r="F18" s="610"/>
      <c r="G18" s="611"/>
      <c r="H18" s="612"/>
      <c r="I18" s="613"/>
      <c r="J18" s="614"/>
      <c r="K18" s="343"/>
    </row>
    <row r="19" spans="2:11" ht="23.1" customHeight="1" x14ac:dyDescent="0.2">
      <c r="B19" s="537"/>
      <c r="C19" s="565"/>
      <c r="D19" s="581" t="s">
        <v>376</v>
      </c>
      <c r="E19" s="615" t="s">
        <v>377</v>
      </c>
      <c r="F19" s="616"/>
      <c r="G19" s="616"/>
      <c r="H19" s="617"/>
      <c r="I19" s="613"/>
      <c r="J19" s="614"/>
      <c r="K19" s="343"/>
    </row>
    <row r="20" spans="2:11" ht="23.1" customHeight="1" x14ac:dyDescent="0.2">
      <c r="B20" s="537"/>
      <c r="C20" s="573"/>
      <c r="D20" s="618" t="s">
        <v>378</v>
      </c>
      <c r="E20" s="619"/>
      <c r="F20" s="620" t="s">
        <v>379</v>
      </c>
      <c r="G20" s="620" t="s">
        <v>380</v>
      </c>
      <c r="H20" s="621"/>
      <c r="I20" s="622"/>
      <c r="J20" s="580"/>
      <c r="K20" s="343"/>
    </row>
    <row r="21" spans="2:11" ht="23.1" customHeight="1" x14ac:dyDescent="0.2">
      <c r="B21" s="537"/>
      <c r="C21" s="512" t="s">
        <v>381</v>
      </c>
      <c r="D21" s="581" t="s">
        <v>382</v>
      </c>
      <c r="E21" s="623"/>
      <c r="F21" s="549"/>
      <c r="G21" s="549"/>
      <c r="H21" s="605"/>
      <c r="I21" s="624"/>
      <c r="J21" s="625"/>
      <c r="K21" s="343"/>
    </row>
    <row r="22" spans="2:11" ht="23.1" customHeight="1" x14ac:dyDescent="0.2">
      <c r="B22" s="537"/>
      <c r="C22" s="588"/>
      <c r="D22" s="626" t="s">
        <v>383</v>
      </c>
      <c r="E22" s="627"/>
      <c r="F22" s="562"/>
      <c r="G22" s="562"/>
      <c r="H22" s="612"/>
      <c r="I22" s="613"/>
      <c r="J22" s="614"/>
      <c r="K22" s="343"/>
    </row>
    <row r="23" spans="2:11" ht="18.75" customHeight="1" x14ac:dyDescent="0.2">
      <c r="B23" s="537"/>
      <c r="C23" s="512"/>
      <c r="D23" s="581" t="s">
        <v>384</v>
      </c>
      <c r="E23" s="582" t="s">
        <v>385</v>
      </c>
      <c r="F23" s="628" t="s">
        <v>262</v>
      </c>
      <c r="G23" s="584" t="s">
        <v>386</v>
      </c>
      <c r="H23" s="629" t="s">
        <v>262</v>
      </c>
      <c r="I23" s="630"/>
      <c r="J23" s="631"/>
      <c r="K23" s="343"/>
    </row>
    <row r="24" spans="2:11" ht="18.75" customHeight="1" x14ac:dyDescent="0.2">
      <c r="B24" s="537"/>
      <c r="C24" s="588"/>
      <c r="D24" s="626" t="s">
        <v>387</v>
      </c>
      <c r="E24" s="582" t="s">
        <v>388</v>
      </c>
      <c r="F24" s="628">
        <v>70.5</v>
      </c>
      <c r="G24" s="584" t="s">
        <v>388</v>
      </c>
      <c r="H24" s="632">
        <v>70.5</v>
      </c>
      <c r="I24" s="633" t="s">
        <v>389</v>
      </c>
      <c r="J24" s="634"/>
      <c r="K24" s="343"/>
    </row>
    <row r="25" spans="2:11" ht="18.75" customHeight="1" x14ac:dyDescent="0.2">
      <c r="B25" s="537"/>
      <c r="C25" s="588"/>
      <c r="D25" s="596" t="s">
        <v>390</v>
      </c>
      <c r="E25" s="635" t="s">
        <v>283</v>
      </c>
      <c r="F25" s="636" t="s">
        <v>391</v>
      </c>
      <c r="G25" s="599" t="s">
        <v>283</v>
      </c>
      <c r="H25" s="637" t="s">
        <v>391</v>
      </c>
      <c r="I25" s="638"/>
      <c r="J25" s="639"/>
      <c r="K25" s="343"/>
    </row>
    <row r="26" spans="2:11" ht="23.1" customHeight="1" x14ac:dyDescent="0.2">
      <c r="B26" s="537"/>
      <c r="C26" s="640"/>
      <c r="D26" s="641"/>
      <c r="E26" s="642" t="s">
        <v>283</v>
      </c>
      <c r="F26" s="643" t="s">
        <v>392</v>
      </c>
      <c r="G26" s="644" t="s">
        <v>283</v>
      </c>
      <c r="H26" s="645" t="s">
        <v>392</v>
      </c>
      <c r="I26" s="646"/>
      <c r="J26" s="647"/>
      <c r="K26" s="343"/>
    </row>
    <row r="27" spans="2:11" ht="20.25" customHeight="1" x14ac:dyDescent="0.2">
      <c r="B27" s="537"/>
      <c r="C27" s="512"/>
      <c r="D27" s="581" t="s">
        <v>393</v>
      </c>
      <c r="E27" s="627" t="s">
        <v>327</v>
      </c>
      <c r="F27" s="648">
        <v>0.5</v>
      </c>
      <c r="G27" s="649" t="s">
        <v>327</v>
      </c>
      <c r="H27" s="650">
        <v>0.5</v>
      </c>
      <c r="I27" s="651"/>
      <c r="J27" s="631"/>
      <c r="K27" s="343"/>
    </row>
    <row r="28" spans="2:11" ht="20.25" customHeight="1" x14ac:dyDescent="0.2">
      <c r="B28" s="537"/>
      <c r="C28" s="652"/>
      <c r="D28" s="513" t="s">
        <v>394</v>
      </c>
      <c r="E28" s="653" t="s">
        <v>283</v>
      </c>
      <c r="F28" s="610" t="s">
        <v>395</v>
      </c>
      <c r="G28" s="654" t="s">
        <v>283</v>
      </c>
      <c r="H28" s="612" t="s">
        <v>395</v>
      </c>
      <c r="I28" s="655"/>
      <c r="J28" s="656"/>
      <c r="K28" s="343"/>
    </row>
    <row r="29" spans="2:11" ht="20.25" customHeight="1" x14ac:dyDescent="0.2">
      <c r="B29" s="537"/>
      <c r="C29" s="652"/>
      <c r="D29" s="657" t="s">
        <v>396</v>
      </c>
      <c r="E29" s="582"/>
      <c r="F29" s="610"/>
      <c r="G29" s="611"/>
      <c r="H29" s="637"/>
      <c r="I29" s="658" t="s">
        <v>389</v>
      </c>
      <c r="J29" s="659"/>
      <c r="K29" s="343"/>
    </row>
    <row r="30" spans="2:11" ht="23.1" customHeight="1" x14ac:dyDescent="0.2">
      <c r="B30" s="537"/>
      <c r="C30" s="660"/>
      <c r="D30" s="581" t="s">
        <v>397</v>
      </c>
      <c r="E30" s="582"/>
      <c r="F30" s="610"/>
      <c r="G30" s="611"/>
      <c r="H30" s="637"/>
      <c r="I30" s="661"/>
      <c r="J30" s="656"/>
      <c r="K30" s="343"/>
    </row>
    <row r="31" spans="2:11" ht="23.1" customHeight="1" thickBot="1" x14ac:dyDescent="0.25">
      <c r="B31" s="662"/>
      <c r="C31" s="663"/>
      <c r="D31" s="664" t="s">
        <v>398</v>
      </c>
      <c r="E31" s="582"/>
      <c r="F31" s="610"/>
      <c r="G31" s="611"/>
      <c r="H31" s="665"/>
      <c r="I31" s="666"/>
      <c r="J31" s="667"/>
      <c r="K31" s="343"/>
    </row>
    <row r="32" spans="2:11" ht="22.15" customHeight="1" thickBot="1" x14ac:dyDescent="0.25">
      <c r="B32" s="468" t="s">
        <v>336</v>
      </c>
      <c r="C32" s="469"/>
      <c r="D32" s="469"/>
      <c r="E32" s="469"/>
      <c r="F32" s="469"/>
      <c r="G32" s="469"/>
      <c r="H32" s="469"/>
      <c r="I32" s="469"/>
      <c r="J32" s="470"/>
      <c r="K32" s="343"/>
    </row>
    <row r="33" spans="1:11" ht="18" customHeight="1" x14ac:dyDescent="0.2">
      <c r="A33" s="477"/>
      <c r="B33" s="477"/>
      <c r="C33" s="477"/>
      <c r="D33" s="581"/>
      <c r="E33" s="624"/>
      <c r="F33" s="549"/>
      <c r="G33" s="518"/>
      <c r="H33" s="549"/>
      <c r="I33" s="624"/>
      <c r="J33" s="549"/>
      <c r="K33" s="343"/>
    </row>
    <row r="34" spans="1:11" ht="18" customHeight="1" x14ac:dyDescent="0.2">
      <c r="A34" s="477"/>
      <c r="B34" s="477"/>
      <c r="C34" s="477"/>
      <c r="D34" s="581"/>
      <c r="E34" s="624"/>
      <c r="F34" s="549"/>
      <c r="G34" s="518"/>
      <c r="H34" s="549"/>
      <c r="I34" s="624"/>
      <c r="J34" s="549"/>
      <c r="K34" s="343"/>
    </row>
    <row r="35" spans="1:11" ht="18" customHeight="1" x14ac:dyDescent="0.2">
      <c r="A35" s="477"/>
      <c r="B35" s="477"/>
      <c r="C35" s="477"/>
      <c r="D35" s="581"/>
      <c r="E35" s="624"/>
      <c r="F35" s="549"/>
      <c r="G35" s="518"/>
      <c r="H35" s="549"/>
      <c r="I35" s="624"/>
      <c r="J35" s="549"/>
      <c r="K35" s="343"/>
    </row>
    <row r="36" spans="1:11" ht="18" customHeight="1" x14ac:dyDescent="0.2">
      <c r="A36" s="477"/>
      <c r="B36" s="477"/>
      <c r="C36" s="477"/>
      <c r="D36" s="581"/>
      <c r="E36" s="624"/>
      <c r="F36" s="549"/>
      <c r="G36" s="518"/>
      <c r="H36" s="549"/>
      <c r="I36" s="624"/>
      <c r="J36" s="549"/>
      <c r="K36" s="343"/>
    </row>
    <row r="37" spans="1:11" ht="16.899999999999999" customHeight="1" x14ac:dyDescent="0.2">
      <c r="C37" s="565"/>
      <c r="D37" s="668" t="s">
        <v>337</v>
      </c>
      <c r="E37" s="477"/>
      <c r="F37" s="477"/>
      <c r="G37" s="477"/>
      <c r="H37" s="477"/>
      <c r="I37" s="477"/>
      <c r="J37" s="669"/>
      <c r="K37" s="343"/>
    </row>
    <row r="38" spans="1:11" ht="16.899999999999999" customHeight="1" x14ac:dyDescent="0.2">
      <c r="C38" s="565"/>
      <c r="D38" s="668" t="s">
        <v>338</v>
      </c>
      <c r="E38" s="477"/>
      <c r="F38" s="477"/>
      <c r="G38" s="477"/>
      <c r="H38" s="477"/>
      <c r="I38" s="477"/>
      <c r="J38" s="669"/>
      <c r="K38" s="343"/>
    </row>
    <row r="39" spans="1:11" ht="16.899999999999999" customHeight="1" x14ac:dyDescent="0.2">
      <c r="C39" s="565"/>
      <c r="D39" s="668" t="s">
        <v>339</v>
      </c>
      <c r="E39" s="477"/>
      <c r="F39" s="477"/>
      <c r="G39" s="477"/>
      <c r="H39" s="477"/>
      <c r="I39" s="477"/>
      <c r="J39" s="669"/>
      <c r="K39" s="343"/>
    </row>
    <row r="41" spans="1:11" ht="16.899999999999999" customHeight="1" x14ac:dyDescent="0.2">
      <c r="C41" s="565"/>
      <c r="D41" s="668" t="s">
        <v>340</v>
      </c>
      <c r="E41" s="477"/>
      <c r="F41" s="477"/>
      <c r="G41" s="477"/>
      <c r="H41" s="477"/>
      <c r="I41" s="477"/>
      <c r="J41" s="669"/>
      <c r="K41" s="343"/>
    </row>
    <row r="42" spans="1:11" ht="16.899999999999999" customHeight="1" x14ac:dyDescent="0.2">
      <c r="C42" s="565"/>
      <c r="D42" s="668" t="s">
        <v>341</v>
      </c>
      <c r="E42" s="477"/>
      <c r="F42" s="477"/>
      <c r="G42" s="477"/>
      <c r="H42" s="477"/>
      <c r="I42" s="477"/>
      <c r="J42" s="669"/>
      <c r="K42" s="477"/>
    </row>
    <row r="43" spans="1:11" ht="16.899999999999999" customHeight="1" x14ac:dyDescent="0.2">
      <c r="C43" s="565"/>
      <c r="D43" s="670" t="s">
        <v>342</v>
      </c>
      <c r="E43" s="477"/>
      <c r="F43" s="477"/>
      <c r="G43" s="477"/>
      <c r="H43" s="477"/>
      <c r="I43" s="477"/>
      <c r="J43" s="669"/>
      <c r="K43" s="477"/>
    </row>
    <row r="44" spans="1:11" ht="16.899999999999999" customHeight="1" x14ac:dyDescent="0.2">
      <c r="C44" s="565"/>
      <c r="D44" s="670" t="s">
        <v>343</v>
      </c>
      <c r="E44" s="477"/>
      <c r="F44" s="477"/>
      <c r="G44" s="477"/>
      <c r="H44" s="477"/>
      <c r="I44" s="477"/>
      <c r="J44" s="669"/>
      <c r="K44" s="477"/>
    </row>
    <row r="45" spans="1:11" ht="16.899999999999999" customHeight="1" x14ac:dyDescent="0.2">
      <c r="C45" s="565"/>
      <c r="D45" s="671" t="s">
        <v>344</v>
      </c>
      <c r="E45" s="477"/>
      <c r="F45" s="477"/>
      <c r="G45" s="477"/>
      <c r="H45" s="477"/>
      <c r="I45" s="477"/>
      <c r="J45" s="669"/>
      <c r="K45" s="477"/>
    </row>
    <row r="46" spans="1:11" ht="16.899999999999999" customHeight="1" thickBot="1" x14ac:dyDescent="0.25">
      <c r="C46" s="672"/>
      <c r="D46" s="673" t="s">
        <v>345</v>
      </c>
      <c r="E46" s="674"/>
      <c r="F46" s="674"/>
      <c r="G46" s="674"/>
      <c r="H46" s="674"/>
      <c r="I46" s="674"/>
      <c r="J46" s="675"/>
      <c r="K46" s="477"/>
    </row>
  </sheetData>
  <mergeCells count="12">
    <mergeCell ref="I29:J29"/>
    <mergeCell ref="B32:J32"/>
    <mergeCell ref="E2:H2"/>
    <mergeCell ref="I2:J3"/>
    <mergeCell ref="E3:F3"/>
    <mergeCell ref="G3:H3"/>
    <mergeCell ref="B7:B30"/>
    <mergeCell ref="E15:F15"/>
    <mergeCell ref="G15:H15"/>
    <mergeCell ref="I15:J15"/>
    <mergeCell ref="E19:H19"/>
    <mergeCell ref="I24:J24"/>
  </mergeCells>
  <pageMargins left="0.6" right="0.5" top="0.6" bottom="0.6" header="0.5" footer="0.3"/>
  <pageSetup orientation="portrait" r:id="rId1"/>
  <headerFooter alignWithMargins="0">
    <oddFooter>&amp;L&amp;"Calibri,Bold"&amp;8&amp;F</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E31"/>
  <sheetViews>
    <sheetView showGridLines="0" zoomScale="140" zoomScaleNormal="140" workbookViewId="0">
      <selection activeCell="G13" sqref="G13"/>
    </sheetView>
  </sheetViews>
  <sheetFormatPr defaultRowHeight="15" x14ac:dyDescent="0.2"/>
  <cols>
    <col min="1" max="1" width="3.85546875" style="678" customWidth="1"/>
    <col min="2" max="2" width="5" style="676" customWidth="1"/>
    <col min="3" max="3" width="33.7109375" style="676" customWidth="1"/>
    <col min="4" max="4" width="13.7109375" style="676" customWidth="1"/>
    <col min="5" max="5" width="42.28515625" style="676" customWidth="1"/>
    <col min="6" max="257" width="9.140625" style="678"/>
    <col min="258" max="258" width="5" style="678" customWidth="1"/>
    <col min="259" max="259" width="33.7109375" style="678" customWidth="1"/>
    <col min="260" max="260" width="13.7109375" style="678" customWidth="1"/>
    <col min="261" max="261" width="42.28515625" style="678" customWidth="1"/>
    <col min="262" max="513" width="9.140625" style="678"/>
    <col min="514" max="514" width="5" style="678" customWidth="1"/>
    <col min="515" max="515" width="33.7109375" style="678" customWidth="1"/>
    <col min="516" max="516" width="13.7109375" style="678" customWidth="1"/>
    <col min="517" max="517" width="42.28515625" style="678" customWidth="1"/>
    <col min="518" max="769" width="9.140625" style="678"/>
    <col min="770" max="770" width="5" style="678" customWidth="1"/>
    <col min="771" max="771" width="33.7109375" style="678" customWidth="1"/>
    <col min="772" max="772" width="13.7109375" style="678" customWidth="1"/>
    <col min="773" max="773" width="42.28515625" style="678" customWidth="1"/>
    <col min="774" max="1025" width="9.140625" style="678"/>
    <col min="1026" max="1026" width="5" style="678" customWidth="1"/>
    <col min="1027" max="1027" width="33.7109375" style="678" customWidth="1"/>
    <col min="1028" max="1028" width="13.7109375" style="678" customWidth="1"/>
    <col min="1029" max="1029" width="42.28515625" style="678" customWidth="1"/>
    <col min="1030" max="1281" width="9.140625" style="678"/>
    <col min="1282" max="1282" width="5" style="678" customWidth="1"/>
    <col min="1283" max="1283" width="33.7109375" style="678" customWidth="1"/>
    <col min="1284" max="1284" width="13.7109375" style="678" customWidth="1"/>
    <col min="1285" max="1285" width="42.28515625" style="678" customWidth="1"/>
    <col min="1286" max="1537" width="9.140625" style="678"/>
    <col min="1538" max="1538" width="5" style="678" customWidth="1"/>
    <col min="1539" max="1539" width="33.7109375" style="678" customWidth="1"/>
    <col min="1540" max="1540" width="13.7109375" style="678" customWidth="1"/>
    <col min="1541" max="1541" width="42.28515625" style="678" customWidth="1"/>
    <col min="1542" max="1793" width="9.140625" style="678"/>
    <col min="1794" max="1794" width="5" style="678" customWidth="1"/>
    <col min="1795" max="1795" width="33.7109375" style="678" customWidth="1"/>
    <col min="1796" max="1796" width="13.7109375" style="678" customWidth="1"/>
    <col min="1797" max="1797" width="42.28515625" style="678" customWidth="1"/>
    <col min="1798" max="2049" width="9.140625" style="678"/>
    <col min="2050" max="2050" width="5" style="678" customWidth="1"/>
    <col min="2051" max="2051" width="33.7109375" style="678" customWidth="1"/>
    <col min="2052" max="2052" width="13.7109375" style="678" customWidth="1"/>
    <col min="2053" max="2053" width="42.28515625" style="678" customWidth="1"/>
    <col min="2054" max="2305" width="9.140625" style="678"/>
    <col min="2306" max="2306" width="5" style="678" customWidth="1"/>
    <col min="2307" max="2307" width="33.7109375" style="678" customWidth="1"/>
    <col min="2308" max="2308" width="13.7109375" style="678" customWidth="1"/>
    <col min="2309" max="2309" width="42.28515625" style="678" customWidth="1"/>
    <col min="2310" max="2561" width="9.140625" style="678"/>
    <col min="2562" max="2562" width="5" style="678" customWidth="1"/>
    <col min="2563" max="2563" width="33.7109375" style="678" customWidth="1"/>
    <col min="2564" max="2564" width="13.7109375" style="678" customWidth="1"/>
    <col min="2565" max="2565" width="42.28515625" style="678" customWidth="1"/>
    <col min="2566" max="2817" width="9.140625" style="678"/>
    <col min="2818" max="2818" width="5" style="678" customWidth="1"/>
    <col min="2819" max="2819" width="33.7109375" style="678" customWidth="1"/>
    <col min="2820" max="2820" width="13.7109375" style="678" customWidth="1"/>
    <col min="2821" max="2821" width="42.28515625" style="678" customWidth="1"/>
    <col min="2822" max="3073" width="9.140625" style="678"/>
    <col min="3074" max="3074" width="5" style="678" customWidth="1"/>
    <col min="3075" max="3075" width="33.7109375" style="678" customWidth="1"/>
    <col min="3076" max="3076" width="13.7109375" style="678" customWidth="1"/>
    <col min="3077" max="3077" width="42.28515625" style="678" customWidth="1"/>
    <col min="3078" max="3329" width="9.140625" style="678"/>
    <col min="3330" max="3330" width="5" style="678" customWidth="1"/>
    <col min="3331" max="3331" width="33.7109375" style="678" customWidth="1"/>
    <col min="3332" max="3332" width="13.7109375" style="678" customWidth="1"/>
    <col min="3333" max="3333" width="42.28515625" style="678" customWidth="1"/>
    <col min="3334" max="3585" width="9.140625" style="678"/>
    <col min="3586" max="3586" width="5" style="678" customWidth="1"/>
    <col min="3587" max="3587" width="33.7109375" style="678" customWidth="1"/>
    <col min="3588" max="3588" width="13.7109375" style="678" customWidth="1"/>
    <col min="3589" max="3589" width="42.28515625" style="678" customWidth="1"/>
    <col min="3590" max="3841" width="9.140625" style="678"/>
    <col min="3842" max="3842" width="5" style="678" customWidth="1"/>
    <col min="3843" max="3843" width="33.7109375" style="678" customWidth="1"/>
    <col min="3844" max="3844" width="13.7109375" style="678" customWidth="1"/>
    <col min="3845" max="3845" width="42.28515625" style="678" customWidth="1"/>
    <col min="3846" max="4097" width="9.140625" style="678"/>
    <col min="4098" max="4098" width="5" style="678" customWidth="1"/>
    <col min="4099" max="4099" width="33.7109375" style="678" customWidth="1"/>
    <col min="4100" max="4100" width="13.7109375" style="678" customWidth="1"/>
    <col min="4101" max="4101" width="42.28515625" style="678" customWidth="1"/>
    <col min="4102" max="4353" width="9.140625" style="678"/>
    <col min="4354" max="4354" width="5" style="678" customWidth="1"/>
    <col min="4355" max="4355" width="33.7109375" style="678" customWidth="1"/>
    <col min="4356" max="4356" width="13.7109375" style="678" customWidth="1"/>
    <col min="4357" max="4357" width="42.28515625" style="678" customWidth="1"/>
    <col min="4358" max="4609" width="9.140625" style="678"/>
    <col min="4610" max="4610" width="5" style="678" customWidth="1"/>
    <col min="4611" max="4611" width="33.7109375" style="678" customWidth="1"/>
    <col min="4612" max="4612" width="13.7109375" style="678" customWidth="1"/>
    <col min="4613" max="4613" width="42.28515625" style="678" customWidth="1"/>
    <col min="4614" max="4865" width="9.140625" style="678"/>
    <col min="4866" max="4866" width="5" style="678" customWidth="1"/>
    <col min="4867" max="4867" width="33.7109375" style="678" customWidth="1"/>
    <col min="4868" max="4868" width="13.7109375" style="678" customWidth="1"/>
    <col min="4869" max="4869" width="42.28515625" style="678" customWidth="1"/>
    <col min="4870" max="5121" width="9.140625" style="678"/>
    <col min="5122" max="5122" width="5" style="678" customWidth="1"/>
    <col min="5123" max="5123" width="33.7109375" style="678" customWidth="1"/>
    <col min="5124" max="5124" width="13.7109375" style="678" customWidth="1"/>
    <col min="5125" max="5125" width="42.28515625" style="678" customWidth="1"/>
    <col min="5126" max="5377" width="9.140625" style="678"/>
    <col min="5378" max="5378" width="5" style="678" customWidth="1"/>
    <col min="5379" max="5379" width="33.7109375" style="678" customWidth="1"/>
    <col min="5380" max="5380" width="13.7109375" style="678" customWidth="1"/>
    <col min="5381" max="5381" width="42.28515625" style="678" customWidth="1"/>
    <col min="5382" max="5633" width="9.140625" style="678"/>
    <col min="5634" max="5634" width="5" style="678" customWidth="1"/>
    <col min="5635" max="5635" width="33.7109375" style="678" customWidth="1"/>
    <col min="5636" max="5636" width="13.7109375" style="678" customWidth="1"/>
    <col min="5637" max="5637" width="42.28515625" style="678" customWidth="1"/>
    <col min="5638" max="5889" width="9.140625" style="678"/>
    <col min="5890" max="5890" width="5" style="678" customWidth="1"/>
    <col min="5891" max="5891" width="33.7109375" style="678" customWidth="1"/>
    <col min="5892" max="5892" width="13.7109375" style="678" customWidth="1"/>
    <col min="5893" max="5893" width="42.28515625" style="678" customWidth="1"/>
    <col min="5894" max="6145" width="9.140625" style="678"/>
    <col min="6146" max="6146" width="5" style="678" customWidth="1"/>
    <col min="6147" max="6147" width="33.7109375" style="678" customWidth="1"/>
    <col min="6148" max="6148" width="13.7109375" style="678" customWidth="1"/>
    <col min="6149" max="6149" width="42.28515625" style="678" customWidth="1"/>
    <col min="6150" max="6401" width="9.140625" style="678"/>
    <col min="6402" max="6402" width="5" style="678" customWidth="1"/>
    <col min="6403" max="6403" width="33.7109375" style="678" customWidth="1"/>
    <col min="6404" max="6404" width="13.7109375" style="678" customWidth="1"/>
    <col min="6405" max="6405" width="42.28515625" style="678" customWidth="1"/>
    <col min="6406" max="6657" width="9.140625" style="678"/>
    <col min="6658" max="6658" width="5" style="678" customWidth="1"/>
    <col min="6659" max="6659" width="33.7109375" style="678" customWidth="1"/>
    <col min="6660" max="6660" width="13.7109375" style="678" customWidth="1"/>
    <col min="6661" max="6661" width="42.28515625" style="678" customWidth="1"/>
    <col min="6662" max="6913" width="9.140625" style="678"/>
    <col min="6914" max="6914" width="5" style="678" customWidth="1"/>
    <col min="6915" max="6915" width="33.7109375" style="678" customWidth="1"/>
    <col min="6916" max="6916" width="13.7109375" style="678" customWidth="1"/>
    <col min="6917" max="6917" width="42.28515625" style="678" customWidth="1"/>
    <col min="6918" max="7169" width="9.140625" style="678"/>
    <col min="7170" max="7170" width="5" style="678" customWidth="1"/>
    <col min="7171" max="7171" width="33.7109375" style="678" customWidth="1"/>
    <col min="7172" max="7172" width="13.7109375" style="678" customWidth="1"/>
    <col min="7173" max="7173" width="42.28515625" style="678" customWidth="1"/>
    <col min="7174" max="7425" width="9.140625" style="678"/>
    <col min="7426" max="7426" width="5" style="678" customWidth="1"/>
    <col min="7427" max="7427" width="33.7109375" style="678" customWidth="1"/>
    <col min="7428" max="7428" width="13.7109375" style="678" customWidth="1"/>
    <col min="7429" max="7429" width="42.28515625" style="678" customWidth="1"/>
    <col min="7430" max="7681" width="9.140625" style="678"/>
    <col min="7682" max="7682" width="5" style="678" customWidth="1"/>
    <col min="7683" max="7683" width="33.7109375" style="678" customWidth="1"/>
    <col min="7684" max="7684" width="13.7109375" style="678" customWidth="1"/>
    <col min="7685" max="7685" width="42.28515625" style="678" customWidth="1"/>
    <col min="7686" max="7937" width="9.140625" style="678"/>
    <col min="7938" max="7938" width="5" style="678" customWidth="1"/>
    <col min="7939" max="7939" width="33.7109375" style="678" customWidth="1"/>
    <col min="7940" max="7940" width="13.7109375" style="678" customWidth="1"/>
    <col min="7941" max="7941" width="42.28515625" style="678" customWidth="1"/>
    <col min="7942" max="8193" width="9.140625" style="678"/>
    <col min="8194" max="8194" width="5" style="678" customWidth="1"/>
    <col min="8195" max="8195" width="33.7109375" style="678" customWidth="1"/>
    <col min="8196" max="8196" width="13.7109375" style="678" customWidth="1"/>
    <col min="8197" max="8197" width="42.28515625" style="678" customWidth="1"/>
    <col min="8198" max="8449" width="9.140625" style="678"/>
    <col min="8450" max="8450" width="5" style="678" customWidth="1"/>
    <col min="8451" max="8451" width="33.7109375" style="678" customWidth="1"/>
    <col min="8452" max="8452" width="13.7109375" style="678" customWidth="1"/>
    <col min="8453" max="8453" width="42.28515625" style="678" customWidth="1"/>
    <col min="8454" max="8705" width="9.140625" style="678"/>
    <col min="8706" max="8706" width="5" style="678" customWidth="1"/>
    <col min="8707" max="8707" width="33.7109375" style="678" customWidth="1"/>
    <col min="8708" max="8708" width="13.7109375" style="678" customWidth="1"/>
    <col min="8709" max="8709" width="42.28515625" style="678" customWidth="1"/>
    <col min="8710" max="8961" width="9.140625" style="678"/>
    <col min="8962" max="8962" width="5" style="678" customWidth="1"/>
    <col min="8963" max="8963" width="33.7109375" style="678" customWidth="1"/>
    <col min="8964" max="8964" width="13.7109375" style="678" customWidth="1"/>
    <col min="8965" max="8965" width="42.28515625" style="678" customWidth="1"/>
    <col min="8966" max="9217" width="9.140625" style="678"/>
    <col min="9218" max="9218" width="5" style="678" customWidth="1"/>
    <col min="9219" max="9219" width="33.7109375" style="678" customWidth="1"/>
    <col min="9220" max="9220" width="13.7109375" style="678" customWidth="1"/>
    <col min="9221" max="9221" width="42.28515625" style="678" customWidth="1"/>
    <col min="9222" max="9473" width="9.140625" style="678"/>
    <col min="9474" max="9474" width="5" style="678" customWidth="1"/>
    <col min="9475" max="9475" width="33.7109375" style="678" customWidth="1"/>
    <col min="9476" max="9476" width="13.7109375" style="678" customWidth="1"/>
    <col min="9477" max="9477" width="42.28515625" style="678" customWidth="1"/>
    <col min="9478" max="9729" width="9.140625" style="678"/>
    <col min="9730" max="9730" width="5" style="678" customWidth="1"/>
    <col min="9731" max="9731" width="33.7109375" style="678" customWidth="1"/>
    <col min="9732" max="9732" width="13.7109375" style="678" customWidth="1"/>
    <col min="9733" max="9733" width="42.28515625" style="678" customWidth="1"/>
    <col min="9734" max="9985" width="9.140625" style="678"/>
    <col min="9986" max="9986" width="5" style="678" customWidth="1"/>
    <col min="9987" max="9987" width="33.7109375" style="678" customWidth="1"/>
    <col min="9988" max="9988" width="13.7109375" style="678" customWidth="1"/>
    <col min="9989" max="9989" width="42.28515625" style="678" customWidth="1"/>
    <col min="9990" max="10241" width="9.140625" style="678"/>
    <col min="10242" max="10242" width="5" style="678" customWidth="1"/>
    <col min="10243" max="10243" width="33.7109375" style="678" customWidth="1"/>
    <col min="10244" max="10244" width="13.7109375" style="678" customWidth="1"/>
    <col min="10245" max="10245" width="42.28515625" style="678" customWidth="1"/>
    <col min="10246" max="10497" width="9.140625" style="678"/>
    <col min="10498" max="10498" width="5" style="678" customWidth="1"/>
    <col min="10499" max="10499" width="33.7109375" style="678" customWidth="1"/>
    <col min="10500" max="10500" width="13.7109375" style="678" customWidth="1"/>
    <col min="10501" max="10501" width="42.28515625" style="678" customWidth="1"/>
    <col min="10502" max="10753" width="9.140625" style="678"/>
    <col min="10754" max="10754" width="5" style="678" customWidth="1"/>
    <col min="10755" max="10755" width="33.7109375" style="678" customWidth="1"/>
    <col min="10756" max="10756" width="13.7109375" style="678" customWidth="1"/>
    <col min="10757" max="10757" width="42.28515625" style="678" customWidth="1"/>
    <col min="10758" max="11009" width="9.140625" style="678"/>
    <col min="11010" max="11010" width="5" style="678" customWidth="1"/>
    <col min="11011" max="11011" width="33.7109375" style="678" customWidth="1"/>
    <col min="11012" max="11012" width="13.7109375" style="678" customWidth="1"/>
    <col min="11013" max="11013" width="42.28515625" style="678" customWidth="1"/>
    <col min="11014" max="11265" width="9.140625" style="678"/>
    <col min="11266" max="11266" width="5" style="678" customWidth="1"/>
    <col min="11267" max="11267" width="33.7109375" style="678" customWidth="1"/>
    <col min="11268" max="11268" width="13.7109375" style="678" customWidth="1"/>
    <col min="11269" max="11269" width="42.28515625" style="678" customWidth="1"/>
    <col min="11270" max="11521" width="9.140625" style="678"/>
    <col min="11522" max="11522" width="5" style="678" customWidth="1"/>
    <col min="11523" max="11523" width="33.7109375" style="678" customWidth="1"/>
    <col min="11524" max="11524" width="13.7109375" style="678" customWidth="1"/>
    <col min="11525" max="11525" width="42.28515625" style="678" customWidth="1"/>
    <col min="11526" max="11777" width="9.140625" style="678"/>
    <col min="11778" max="11778" width="5" style="678" customWidth="1"/>
    <col min="11779" max="11779" width="33.7109375" style="678" customWidth="1"/>
    <col min="11780" max="11780" width="13.7109375" style="678" customWidth="1"/>
    <col min="11781" max="11781" width="42.28515625" style="678" customWidth="1"/>
    <col min="11782" max="12033" width="9.140625" style="678"/>
    <col min="12034" max="12034" width="5" style="678" customWidth="1"/>
    <col min="12035" max="12035" width="33.7109375" style="678" customWidth="1"/>
    <col min="12036" max="12036" width="13.7109375" style="678" customWidth="1"/>
    <col min="12037" max="12037" width="42.28515625" style="678" customWidth="1"/>
    <col min="12038" max="12289" width="9.140625" style="678"/>
    <col min="12290" max="12290" width="5" style="678" customWidth="1"/>
    <col min="12291" max="12291" width="33.7109375" style="678" customWidth="1"/>
    <col min="12292" max="12292" width="13.7109375" style="678" customWidth="1"/>
    <col min="12293" max="12293" width="42.28515625" style="678" customWidth="1"/>
    <col min="12294" max="12545" width="9.140625" style="678"/>
    <col min="12546" max="12546" width="5" style="678" customWidth="1"/>
    <col min="12547" max="12547" width="33.7109375" style="678" customWidth="1"/>
    <col min="12548" max="12548" width="13.7109375" style="678" customWidth="1"/>
    <col min="12549" max="12549" width="42.28515625" style="678" customWidth="1"/>
    <col min="12550" max="12801" width="9.140625" style="678"/>
    <col min="12802" max="12802" width="5" style="678" customWidth="1"/>
    <col min="12803" max="12803" width="33.7109375" style="678" customWidth="1"/>
    <col min="12804" max="12804" width="13.7109375" style="678" customWidth="1"/>
    <col min="12805" max="12805" width="42.28515625" style="678" customWidth="1"/>
    <col min="12806" max="13057" width="9.140625" style="678"/>
    <col min="13058" max="13058" width="5" style="678" customWidth="1"/>
    <col min="13059" max="13059" width="33.7109375" style="678" customWidth="1"/>
    <col min="13060" max="13060" width="13.7109375" style="678" customWidth="1"/>
    <col min="13061" max="13061" width="42.28515625" style="678" customWidth="1"/>
    <col min="13062" max="13313" width="9.140625" style="678"/>
    <col min="13314" max="13314" width="5" style="678" customWidth="1"/>
    <col min="13315" max="13315" width="33.7109375" style="678" customWidth="1"/>
    <col min="13316" max="13316" width="13.7109375" style="678" customWidth="1"/>
    <col min="13317" max="13317" width="42.28515625" style="678" customWidth="1"/>
    <col min="13318" max="13569" width="9.140625" style="678"/>
    <col min="13570" max="13570" width="5" style="678" customWidth="1"/>
    <col min="13571" max="13571" width="33.7109375" style="678" customWidth="1"/>
    <col min="13572" max="13572" width="13.7109375" style="678" customWidth="1"/>
    <col min="13573" max="13573" width="42.28515625" style="678" customWidth="1"/>
    <col min="13574" max="13825" width="9.140625" style="678"/>
    <col min="13826" max="13826" width="5" style="678" customWidth="1"/>
    <col min="13827" max="13827" width="33.7109375" style="678" customWidth="1"/>
    <col min="13828" max="13828" width="13.7109375" style="678" customWidth="1"/>
    <col min="13829" max="13829" width="42.28515625" style="678" customWidth="1"/>
    <col min="13830" max="14081" width="9.140625" style="678"/>
    <col min="14082" max="14082" width="5" style="678" customWidth="1"/>
    <col min="14083" max="14083" width="33.7109375" style="678" customWidth="1"/>
    <col min="14084" max="14084" width="13.7109375" style="678" customWidth="1"/>
    <col min="14085" max="14085" width="42.28515625" style="678" customWidth="1"/>
    <col min="14086" max="14337" width="9.140625" style="678"/>
    <col min="14338" max="14338" width="5" style="678" customWidth="1"/>
    <col min="14339" max="14339" width="33.7109375" style="678" customWidth="1"/>
    <col min="14340" max="14340" width="13.7109375" style="678" customWidth="1"/>
    <col min="14341" max="14341" width="42.28515625" style="678" customWidth="1"/>
    <col min="14342" max="14593" width="9.140625" style="678"/>
    <col min="14594" max="14594" width="5" style="678" customWidth="1"/>
    <col min="14595" max="14595" width="33.7109375" style="678" customWidth="1"/>
    <col min="14596" max="14596" width="13.7109375" style="678" customWidth="1"/>
    <col min="14597" max="14597" width="42.28515625" style="678" customWidth="1"/>
    <col min="14598" max="14849" width="9.140625" style="678"/>
    <col min="14850" max="14850" width="5" style="678" customWidth="1"/>
    <col min="14851" max="14851" width="33.7109375" style="678" customWidth="1"/>
    <col min="14852" max="14852" width="13.7109375" style="678" customWidth="1"/>
    <col min="14853" max="14853" width="42.28515625" style="678" customWidth="1"/>
    <col min="14854" max="15105" width="9.140625" style="678"/>
    <col min="15106" max="15106" width="5" style="678" customWidth="1"/>
    <col min="15107" max="15107" width="33.7109375" style="678" customWidth="1"/>
    <col min="15108" max="15108" width="13.7109375" style="678" customWidth="1"/>
    <col min="15109" max="15109" width="42.28515625" style="678" customWidth="1"/>
    <col min="15110" max="15361" width="9.140625" style="678"/>
    <col min="15362" max="15362" width="5" style="678" customWidth="1"/>
    <col min="15363" max="15363" width="33.7109375" style="678" customWidth="1"/>
    <col min="15364" max="15364" width="13.7109375" style="678" customWidth="1"/>
    <col min="15365" max="15365" width="42.28515625" style="678" customWidth="1"/>
    <col min="15366" max="15617" width="9.140625" style="678"/>
    <col min="15618" max="15618" width="5" style="678" customWidth="1"/>
    <col min="15619" max="15619" width="33.7109375" style="678" customWidth="1"/>
    <col min="15620" max="15620" width="13.7109375" style="678" customWidth="1"/>
    <col min="15621" max="15621" width="42.28515625" style="678" customWidth="1"/>
    <col min="15622" max="15873" width="9.140625" style="678"/>
    <col min="15874" max="15874" width="5" style="678" customWidth="1"/>
    <col min="15875" max="15875" width="33.7109375" style="678" customWidth="1"/>
    <col min="15876" max="15876" width="13.7109375" style="678" customWidth="1"/>
    <col min="15877" max="15877" width="42.28515625" style="678" customWidth="1"/>
    <col min="15878" max="16129" width="9.140625" style="678"/>
    <col min="16130" max="16130" width="5" style="678" customWidth="1"/>
    <col min="16131" max="16131" width="33.7109375" style="678" customWidth="1"/>
    <col min="16132" max="16132" width="13.7109375" style="678" customWidth="1"/>
    <col min="16133" max="16133" width="42.28515625" style="678" customWidth="1"/>
    <col min="16134" max="16384" width="9.140625" style="678"/>
  </cols>
  <sheetData>
    <row r="1" spans="2:5" ht="26.25" x14ac:dyDescent="0.4">
      <c r="C1" s="677" t="s">
        <v>399</v>
      </c>
    </row>
    <row r="2" spans="2:5" ht="26.25" x14ac:dyDescent="0.4">
      <c r="C2" s="677" t="s">
        <v>400</v>
      </c>
    </row>
    <row r="3" spans="2:5" ht="15.75" x14ac:dyDescent="0.25">
      <c r="C3" s="679" t="s">
        <v>401</v>
      </c>
    </row>
    <row r="4" spans="2:5" ht="15.75" x14ac:dyDescent="0.25">
      <c r="C4" s="679" t="s">
        <v>402</v>
      </c>
    </row>
    <row r="5" spans="2:5" ht="7.9" customHeight="1" thickBot="1" x14ac:dyDescent="0.25"/>
    <row r="6" spans="2:5" ht="29.25" customHeight="1" thickTop="1" thickBot="1" x14ac:dyDescent="0.25">
      <c r="B6" s="680"/>
      <c r="C6" s="681" t="s">
        <v>403</v>
      </c>
      <c r="D6" s="682" t="s">
        <v>379</v>
      </c>
      <c r="E6" s="683" t="s">
        <v>404</v>
      </c>
    </row>
    <row r="7" spans="2:5" ht="35.25" customHeight="1" thickTop="1" thickBot="1" x14ac:dyDescent="0.25">
      <c r="B7" s="680"/>
      <c r="C7" s="684" t="s">
        <v>405</v>
      </c>
      <c r="D7" s="685"/>
      <c r="E7" s="686"/>
    </row>
    <row r="8" spans="2:5" ht="36.75" customHeight="1" thickTop="1" x14ac:dyDescent="0.2">
      <c r="B8" s="687">
        <v>1</v>
      </c>
      <c r="C8" s="688" t="s">
        <v>406</v>
      </c>
      <c r="D8" s="689" t="s">
        <v>407</v>
      </c>
      <c r="E8" s="690" t="s">
        <v>408</v>
      </c>
    </row>
    <row r="9" spans="2:5" ht="36.75" customHeight="1" x14ac:dyDescent="0.2">
      <c r="B9" s="691"/>
      <c r="C9" s="692"/>
      <c r="D9" s="693"/>
      <c r="E9" s="694" t="s">
        <v>409</v>
      </c>
    </row>
    <row r="10" spans="2:5" ht="33.75" customHeight="1" x14ac:dyDescent="0.2">
      <c r="B10" s="695"/>
      <c r="C10" s="696" t="s">
        <v>410</v>
      </c>
      <c r="D10" s="697" t="s">
        <v>411</v>
      </c>
      <c r="E10" s="698" t="s">
        <v>412</v>
      </c>
    </row>
    <row r="11" spans="2:5" ht="17.45" customHeight="1" x14ac:dyDescent="0.2">
      <c r="B11" s="695"/>
      <c r="C11" s="696" t="s">
        <v>410</v>
      </c>
      <c r="D11" s="697" t="s">
        <v>335</v>
      </c>
      <c r="E11" s="698" t="s">
        <v>413</v>
      </c>
    </row>
    <row r="12" spans="2:5" ht="48" customHeight="1" x14ac:dyDescent="0.2">
      <c r="B12" s="699">
        <v>2</v>
      </c>
      <c r="C12" s="700" t="s">
        <v>414</v>
      </c>
      <c r="D12" s="701">
        <v>4971</v>
      </c>
      <c r="E12" s="702" t="s">
        <v>415</v>
      </c>
    </row>
    <row r="13" spans="2:5" ht="20.25" customHeight="1" x14ac:dyDescent="0.2">
      <c r="B13" s="691"/>
      <c r="C13" s="703"/>
      <c r="D13" s="704"/>
      <c r="E13" s="694" t="s">
        <v>416</v>
      </c>
    </row>
    <row r="14" spans="2:5" ht="19.5" customHeight="1" x14ac:dyDescent="0.2">
      <c r="B14" s="705">
        <v>3</v>
      </c>
      <c r="C14" s="706" t="s">
        <v>417</v>
      </c>
      <c r="D14" s="697">
        <v>4972</v>
      </c>
      <c r="E14" s="698" t="s">
        <v>418</v>
      </c>
    </row>
    <row r="15" spans="2:5" ht="22.9" customHeight="1" thickBot="1" x14ac:dyDescent="0.25">
      <c r="B15" s="707"/>
      <c r="C15" s="708" t="s">
        <v>419</v>
      </c>
      <c r="D15" s="709" t="s">
        <v>329</v>
      </c>
      <c r="E15" s="710" t="s">
        <v>420</v>
      </c>
    </row>
    <row r="16" spans="2:5" ht="32.25" customHeight="1" thickTop="1" thickBot="1" x14ac:dyDescent="0.25">
      <c r="B16" s="680"/>
      <c r="C16" s="684" t="s">
        <v>421</v>
      </c>
      <c r="D16" s="711"/>
      <c r="E16" s="712"/>
    </row>
    <row r="17" spans="2:5" ht="57" customHeight="1" thickTop="1" x14ac:dyDescent="0.2">
      <c r="B17" s="687">
        <v>4</v>
      </c>
      <c r="C17" s="713" t="s">
        <v>422</v>
      </c>
      <c r="D17" s="689" t="s">
        <v>374</v>
      </c>
      <c r="E17" s="690" t="s">
        <v>423</v>
      </c>
    </row>
    <row r="18" spans="2:5" ht="20.45" customHeight="1" x14ac:dyDescent="0.2">
      <c r="B18" s="699">
        <v>5</v>
      </c>
      <c r="C18" s="714" t="s">
        <v>424</v>
      </c>
      <c r="D18" s="701" t="s">
        <v>391</v>
      </c>
      <c r="E18" s="702" t="s">
        <v>425</v>
      </c>
    </row>
    <row r="19" spans="2:5" ht="18.75" customHeight="1" x14ac:dyDescent="0.2">
      <c r="B19" s="691"/>
      <c r="C19" s="692"/>
      <c r="D19" s="704" t="s">
        <v>426</v>
      </c>
      <c r="E19" s="694" t="s">
        <v>427</v>
      </c>
    </row>
    <row r="20" spans="2:5" ht="51" customHeight="1" x14ac:dyDescent="0.2">
      <c r="B20" s="699">
        <v>6</v>
      </c>
      <c r="C20" s="714" t="s">
        <v>428</v>
      </c>
      <c r="D20" s="701" t="s">
        <v>395</v>
      </c>
      <c r="E20" s="702" t="s">
        <v>429</v>
      </c>
    </row>
    <row r="21" spans="2:5" ht="18.75" customHeight="1" x14ac:dyDescent="0.2">
      <c r="B21" s="715"/>
      <c r="C21" s="716"/>
      <c r="D21" s="717" t="s">
        <v>430</v>
      </c>
      <c r="E21" s="718" t="s">
        <v>431</v>
      </c>
    </row>
    <row r="22" spans="2:5" ht="23.25" customHeight="1" x14ac:dyDescent="0.2">
      <c r="B22" s="705">
        <v>7</v>
      </c>
      <c r="C22" s="719" t="s">
        <v>432</v>
      </c>
      <c r="D22" s="697" t="s">
        <v>433</v>
      </c>
      <c r="E22" s="698" t="s">
        <v>434</v>
      </c>
    </row>
    <row r="23" spans="2:5" ht="55.5" customHeight="1" x14ac:dyDescent="0.2">
      <c r="B23" s="699">
        <v>8</v>
      </c>
      <c r="C23" s="720" t="s">
        <v>435</v>
      </c>
      <c r="D23" s="701" t="s">
        <v>436</v>
      </c>
      <c r="E23" s="702" t="s">
        <v>437</v>
      </c>
    </row>
    <row r="24" spans="2:5" s="723" customFormat="1" ht="21" customHeight="1" x14ac:dyDescent="0.2">
      <c r="B24" s="715"/>
      <c r="C24" s="721" t="s">
        <v>438</v>
      </c>
      <c r="D24" s="717" t="s">
        <v>439</v>
      </c>
      <c r="E24" s="722" t="s">
        <v>440</v>
      </c>
    </row>
    <row r="25" spans="2:5" ht="14.25" customHeight="1" x14ac:dyDescent="0.2">
      <c r="B25" s="715"/>
      <c r="C25" s="721" t="s">
        <v>441</v>
      </c>
      <c r="D25" s="717"/>
      <c r="E25" s="724" t="s">
        <v>442</v>
      </c>
    </row>
    <row r="26" spans="2:5" ht="7.9" customHeight="1" thickBot="1" x14ac:dyDescent="0.25">
      <c r="B26" s="725"/>
      <c r="C26" s="726"/>
      <c r="D26" s="727"/>
      <c r="E26" s="728"/>
    </row>
    <row r="27" spans="2:5" s="723" customFormat="1" ht="24" customHeight="1" thickTop="1" thickBot="1" x14ac:dyDescent="0.25">
      <c r="B27" s="729"/>
      <c r="C27" s="730"/>
      <c r="D27" s="731"/>
      <c r="E27" s="732"/>
    </row>
    <row r="28" spans="2:5" ht="18.75" thickTop="1" x14ac:dyDescent="0.25">
      <c r="B28" s="733" t="s">
        <v>443</v>
      </c>
      <c r="C28" s="734"/>
      <c r="D28" s="735"/>
      <c r="E28" s="736"/>
    </row>
    <row r="29" spans="2:5" ht="36" x14ac:dyDescent="0.2">
      <c r="B29" s="737">
        <v>1</v>
      </c>
      <c r="C29" s="738" t="s">
        <v>444</v>
      </c>
      <c r="D29" s="739" t="s">
        <v>445</v>
      </c>
      <c r="E29" s="740" t="s">
        <v>446</v>
      </c>
    </row>
    <row r="30" spans="2:5" ht="37.15" customHeight="1" thickBot="1" x14ac:dyDescent="0.25">
      <c r="B30" s="741">
        <v>2</v>
      </c>
      <c r="C30" s="742" t="s">
        <v>447</v>
      </c>
      <c r="D30" s="743" t="s">
        <v>448</v>
      </c>
      <c r="E30" s="744" t="s">
        <v>449</v>
      </c>
    </row>
    <row r="31" spans="2:5" ht="15.75" thickTop="1" x14ac:dyDescent="0.2"/>
  </sheetData>
  <pageMargins left="0.9" right="0.5" top="0.6" bottom="0.75" header="0.4" footer="0.5"/>
  <pageSetup scale="95" orientation="portrait" r:id="rId1"/>
  <headerFooter alignWithMargins="0">
    <oddFooter>&amp;L&amp;"Arial,Bold"&amp;9&amp;F</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Z62"/>
  <sheetViews>
    <sheetView showGridLines="0" tabSelected="1" zoomScaleNormal="100" workbookViewId="0">
      <selection activeCell="K43" sqref="K43"/>
    </sheetView>
  </sheetViews>
  <sheetFormatPr defaultColWidth="8.85546875" defaultRowHeight="12.75" x14ac:dyDescent="0.2"/>
  <cols>
    <col min="1" max="1" width="22" style="1101" customWidth="1"/>
    <col min="2" max="2" width="15.140625" style="477" customWidth="1"/>
    <col min="3" max="3" width="6.85546875" style="477" customWidth="1"/>
    <col min="4" max="4" width="12.5703125" style="477" customWidth="1"/>
    <col min="5" max="5" width="9.7109375" style="477" customWidth="1"/>
    <col min="6" max="6" width="10" style="477" customWidth="1"/>
    <col min="7" max="7" width="9" style="477" customWidth="1"/>
    <col min="8" max="8" width="10" style="477" customWidth="1"/>
    <col min="9" max="9" width="12.85546875" style="477" customWidth="1"/>
    <col min="10" max="11" width="8.85546875" style="477"/>
    <col min="12" max="17" width="8.85546875" style="1100"/>
    <col min="18" max="16384" width="8.85546875" style="477"/>
  </cols>
  <sheetData>
    <row r="1" spans="1:9" ht="6.6" customHeight="1" thickTop="1" thickBot="1" x14ac:dyDescent="0.25">
      <c r="A1" s="1178"/>
      <c r="B1" s="1177"/>
      <c r="C1" s="1176"/>
      <c r="D1" s="1176"/>
      <c r="E1" s="1175"/>
      <c r="F1" s="1175"/>
      <c r="G1" s="1175"/>
      <c r="H1" s="1175"/>
      <c r="I1" s="1174"/>
    </row>
    <row r="2" spans="1:9" ht="21.75" thickBot="1" x14ac:dyDescent="0.25">
      <c r="A2" s="1145" t="s">
        <v>639</v>
      </c>
      <c r="B2" s="1112"/>
      <c r="E2" s="1173" t="s">
        <v>638</v>
      </c>
      <c r="F2" s="1172"/>
      <c r="G2" s="1171" t="s">
        <v>637</v>
      </c>
      <c r="H2" s="1170"/>
      <c r="I2" s="1169"/>
    </row>
    <row r="3" spans="1:9" ht="16.149999999999999" customHeight="1" thickBot="1" x14ac:dyDescent="0.3">
      <c r="A3" s="1145"/>
      <c r="B3" s="1112"/>
      <c r="F3" s="1168" t="s">
        <v>636</v>
      </c>
      <c r="G3" s="1168"/>
      <c r="H3" s="1167"/>
      <c r="I3" s="1166">
        <v>150000</v>
      </c>
    </row>
    <row r="4" spans="1:9" ht="16.899999999999999" customHeight="1" thickBot="1" x14ac:dyDescent="0.25">
      <c r="A4" s="1113"/>
      <c r="F4" s="1163" t="s">
        <v>635</v>
      </c>
      <c r="G4" s="1165" t="s">
        <v>635</v>
      </c>
      <c r="H4" s="1162"/>
      <c r="I4" s="1164"/>
    </row>
    <row r="5" spans="1:9" ht="16.899999999999999" customHeight="1" x14ac:dyDescent="0.2">
      <c r="A5" s="1131" t="s">
        <v>634</v>
      </c>
      <c r="F5" s="1163">
        <v>150000</v>
      </c>
      <c r="G5" s="1163">
        <v>150000</v>
      </c>
      <c r="H5" s="1162"/>
      <c r="I5" s="1161"/>
    </row>
    <row r="6" spans="1:9" ht="15.75" x14ac:dyDescent="0.2">
      <c r="A6" s="1131" t="s">
        <v>633</v>
      </c>
      <c r="F6" s="1151">
        <v>1.4500000000000001E-2</v>
      </c>
      <c r="G6" s="1151">
        <v>1.4500000000000001E-2</v>
      </c>
      <c r="H6" s="1160"/>
      <c r="I6" s="1156"/>
    </row>
    <row r="7" spans="1:9" ht="16.5" thickBot="1" x14ac:dyDescent="0.25">
      <c r="A7" s="1131" t="s">
        <v>632</v>
      </c>
      <c r="E7" s="1159" t="s">
        <v>631</v>
      </c>
      <c r="F7" s="1158">
        <f>+F6*F5</f>
        <v>2175</v>
      </c>
      <c r="G7" s="1158">
        <f>+G6*G5</f>
        <v>2175</v>
      </c>
      <c r="H7" s="1157" t="s">
        <v>631</v>
      </c>
      <c r="I7" s="1156"/>
    </row>
    <row r="8" spans="1:9" ht="15.75" x14ac:dyDescent="0.2">
      <c r="A8" s="1131" t="s">
        <v>630</v>
      </c>
      <c r="E8" s="1155">
        <v>118500</v>
      </c>
      <c r="F8" s="511"/>
      <c r="G8" s="511"/>
      <c r="H8" s="1155">
        <v>118500</v>
      </c>
      <c r="I8" s="1154">
        <v>118500</v>
      </c>
    </row>
    <row r="9" spans="1:9" ht="15.75" x14ac:dyDescent="0.2">
      <c r="A9" s="1131" t="s">
        <v>629</v>
      </c>
      <c r="B9" s="477" t="s">
        <v>628</v>
      </c>
      <c r="E9" s="1151">
        <v>6.2E-2</v>
      </c>
      <c r="F9" s="1152"/>
      <c r="G9" s="1152"/>
      <c r="H9" s="1151">
        <v>6.2E-2</v>
      </c>
      <c r="I9" s="1105"/>
    </row>
    <row r="10" spans="1:9" ht="15.75" x14ac:dyDescent="0.25">
      <c r="A10" s="1131" t="s">
        <v>627</v>
      </c>
      <c r="E10" s="1153">
        <f>+E9*E8</f>
        <v>7347</v>
      </c>
      <c r="F10" s="1152"/>
      <c r="G10" s="1152"/>
      <c r="H10" s="1153">
        <f>+H9*H8</f>
        <v>7347</v>
      </c>
      <c r="I10" s="1105"/>
    </row>
    <row r="11" spans="1:9" ht="15.75" x14ac:dyDescent="0.2">
      <c r="A11" s="1131" t="s">
        <v>626</v>
      </c>
      <c r="E11" s="511"/>
      <c r="F11" s="1152"/>
      <c r="G11" s="1152"/>
      <c r="H11" s="1152"/>
      <c r="I11" s="1105"/>
    </row>
    <row r="12" spans="1:9" ht="15.75" x14ac:dyDescent="0.2">
      <c r="A12" s="1131" t="s">
        <v>625</v>
      </c>
      <c r="E12" s="1151">
        <v>6.2E-2</v>
      </c>
      <c r="F12" s="1151">
        <v>1.4500000000000001E-2</v>
      </c>
      <c r="G12" s="1151">
        <v>1.4500000000000001E-2</v>
      </c>
      <c r="H12" s="1151">
        <v>6.2E-2</v>
      </c>
      <c r="I12" s="1105"/>
    </row>
    <row r="13" spans="1:9" ht="13.5" thickBot="1" x14ac:dyDescent="0.25">
      <c r="A13" s="1113"/>
      <c r="E13" s="520"/>
      <c r="F13" s="520"/>
      <c r="G13" s="520"/>
      <c r="H13" s="520"/>
      <c r="I13" s="1105"/>
    </row>
    <row r="14" spans="1:9" ht="6.6" customHeight="1" x14ac:dyDescent="0.2">
      <c r="A14" s="1133"/>
      <c r="I14" s="1105"/>
    </row>
    <row r="15" spans="1:9" x14ac:dyDescent="0.2">
      <c r="A15" s="1139" t="s">
        <v>607</v>
      </c>
      <c r="B15" s="513"/>
      <c r="C15" s="176"/>
      <c r="D15" s="1126">
        <v>118500</v>
      </c>
      <c r="E15" s="1123"/>
      <c r="G15" s="176"/>
      <c r="I15" s="1150">
        <v>150000</v>
      </c>
    </row>
    <row r="16" spans="1:9" x14ac:dyDescent="0.2">
      <c r="A16" s="1139" t="s">
        <v>606</v>
      </c>
      <c r="B16" s="513"/>
      <c r="C16" s="1123"/>
      <c r="D16" s="1119">
        <f>+D15</f>
        <v>118500</v>
      </c>
      <c r="E16" s="1122">
        <v>7.6499999999999999E-2</v>
      </c>
      <c r="F16" s="1119">
        <f>+E16*D16</f>
        <v>9065.25</v>
      </c>
      <c r="I16" s="1149">
        <v>1.4500000000000001E-2</v>
      </c>
    </row>
    <row r="17" spans="1:9" ht="13.5" thickBot="1" x14ac:dyDescent="0.25">
      <c r="A17" s="1139" t="s">
        <v>605</v>
      </c>
      <c r="B17" s="513"/>
      <c r="C17" s="1123"/>
      <c r="D17" s="1125">
        <f>+D18-D16</f>
        <v>31500</v>
      </c>
      <c r="E17" s="1122">
        <v>1.4500000000000001E-2</v>
      </c>
      <c r="F17" s="1124">
        <f>+E17*D17</f>
        <v>456.75</v>
      </c>
      <c r="I17" s="1148">
        <f>+I16*I15</f>
        <v>2175</v>
      </c>
    </row>
    <row r="18" spans="1:9" ht="13.5" thickBot="1" x14ac:dyDescent="0.25">
      <c r="A18" s="1139" t="s">
        <v>604</v>
      </c>
      <c r="B18" s="513"/>
      <c r="C18" s="1123"/>
      <c r="D18" s="1117">
        <v>150000</v>
      </c>
      <c r="E18" s="1122"/>
      <c r="I18" s="1147"/>
    </row>
    <row r="19" spans="1:9" x14ac:dyDescent="0.2">
      <c r="A19" s="1139" t="s">
        <v>624</v>
      </c>
      <c r="F19" s="1120">
        <f>SUM(F16:F17)</f>
        <v>9522</v>
      </c>
      <c r="I19" s="1146"/>
    </row>
    <row r="20" spans="1:9" ht="13.5" thickBot="1" x14ac:dyDescent="0.25">
      <c r="A20" s="1139" t="s">
        <v>599</v>
      </c>
      <c r="F20" s="1119">
        <v>150000</v>
      </c>
      <c r="I20" s="1146"/>
    </row>
    <row r="21" spans="1:9" ht="13.5" thickBot="1" x14ac:dyDescent="0.25">
      <c r="A21" s="1139" t="s">
        <v>623</v>
      </c>
      <c r="F21" s="1117">
        <f>+F20-F19</f>
        <v>140478</v>
      </c>
      <c r="I21" s="1105"/>
    </row>
    <row r="22" spans="1:9" ht="9" customHeight="1" thickBot="1" x14ac:dyDescent="0.25">
      <c r="A22" s="1116"/>
      <c r="B22" s="674"/>
      <c r="C22" s="674"/>
      <c r="D22" s="674"/>
      <c r="E22" s="674"/>
      <c r="F22" s="674"/>
      <c r="G22" s="1115"/>
      <c r="H22" s="674"/>
      <c r="I22" s="1114"/>
    </row>
    <row r="23" spans="1:9" ht="21" x14ac:dyDescent="0.2">
      <c r="A23" s="1145" t="s">
        <v>622</v>
      </c>
      <c r="B23" s="1112"/>
      <c r="I23" s="1105"/>
    </row>
    <row r="24" spans="1:9" ht="15.75" x14ac:dyDescent="0.2">
      <c r="A24" s="1131" t="s">
        <v>621</v>
      </c>
      <c r="I24" s="1105"/>
    </row>
    <row r="25" spans="1:9" ht="15.75" x14ac:dyDescent="0.2">
      <c r="A25" s="1131" t="s">
        <v>620</v>
      </c>
      <c r="I25" s="1105"/>
    </row>
    <row r="26" spans="1:9" x14ac:dyDescent="0.2">
      <c r="A26" s="1142" t="s">
        <v>609</v>
      </c>
      <c r="B26" s="1128"/>
      <c r="C26" s="1128"/>
      <c r="D26" s="1128"/>
      <c r="E26" s="1107">
        <v>150000</v>
      </c>
      <c r="F26" s="1112" t="s">
        <v>619</v>
      </c>
      <c r="I26" s="1105"/>
    </row>
    <row r="27" spans="1:9" ht="14.25" x14ac:dyDescent="0.2">
      <c r="A27" s="1142" t="s">
        <v>547</v>
      </c>
      <c r="B27" s="1128"/>
      <c r="C27" s="1128"/>
      <c r="D27" s="1128"/>
      <c r="E27" s="1144">
        <v>0.92349999999999999</v>
      </c>
      <c r="F27" s="1143" t="s">
        <v>618</v>
      </c>
      <c r="I27" s="1105"/>
    </row>
    <row r="28" spans="1:9" x14ac:dyDescent="0.2">
      <c r="A28" s="1142" t="s">
        <v>608</v>
      </c>
      <c r="B28" s="1128"/>
      <c r="C28" s="1128"/>
      <c r="D28" s="1128"/>
      <c r="E28" s="1127">
        <f>+E27*E26</f>
        <v>138525</v>
      </c>
      <c r="F28" s="1112" t="s">
        <v>617</v>
      </c>
      <c r="I28" s="1105"/>
    </row>
    <row r="29" spans="1:9" x14ac:dyDescent="0.2">
      <c r="A29" s="1140" t="s">
        <v>607</v>
      </c>
      <c r="B29" s="513"/>
      <c r="C29" s="176"/>
      <c r="D29" s="176"/>
      <c r="E29" s="1126">
        <v>118500</v>
      </c>
      <c r="F29" s="1123"/>
      <c r="G29" s="176"/>
      <c r="I29" s="1141"/>
    </row>
    <row r="30" spans="1:9" x14ac:dyDescent="0.2">
      <c r="A30" s="1140" t="s">
        <v>606</v>
      </c>
      <c r="B30" s="513"/>
      <c r="C30" s="1123"/>
      <c r="D30" s="1123"/>
      <c r="E30" s="1119">
        <f>+E29</f>
        <v>118500</v>
      </c>
      <c r="F30" s="1122">
        <v>0.153</v>
      </c>
      <c r="G30" s="1119">
        <f>+F30*E30</f>
        <v>18130.5</v>
      </c>
      <c r="H30" s="1112"/>
      <c r="I30" s="1141"/>
    </row>
    <row r="31" spans="1:9" ht="13.5" thickBot="1" x14ac:dyDescent="0.25">
      <c r="A31" s="1140" t="s">
        <v>605</v>
      </c>
      <c r="B31" s="513"/>
      <c r="C31" s="1123"/>
      <c r="D31" s="1123"/>
      <c r="E31" s="1125">
        <f>+E32-E30</f>
        <v>20025</v>
      </c>
      <c r="F31" s="1122">
        <v>2.9000000000000001E-2</v>
      </c>
      <c r="G31" s="1124">
        <f>+F31*E31</f>
        <v>580.72500000000002</v>
      </c>
      <c r="I31" s="1105"/>
    </row>
    <row r="32" spans="1:9" ht="13.5" thickBot="1" x14ac:dyDescent="0.25">
      <c r="A32" s="1140" t="s">
        <v>604</v>
      </c>
      <c r="B32" s="513"/>
      <c r="C32" s="1123"/>
      <c r="D32" s="1123"/>
      <c r="E32" s="1117">
        <f>+E28</f>
        <v>138525</v>
      </c>
      <c r="F32" s="1122"/>
      <c r="I32" s="1105"/>
    </row>
    <row r="33" spans="1:9" x14ac:dyDescent="0.2">
      <c r="A33" s="1140" t="s">
        <v>603</v>
      </c>
      <c r="G33" s="1120">
        <f>SUM(G30:G31)</f>
        <v>18711.224999999999</v>
      </c>
      <c r="I33" s="1105"/>
    </row>
    <row r="34" spans="1:9" ht="13.5" thickBot="1" x14ac:dyDescent="0.25">
      <c r="A34" s="1139" t="s">
        <v>599</v>
      </c>
      <c r="G34" s="1119">
        <v>150000</v>
      </c>
      <c r="I34" s="1105"/>
    </row>
    <row r="35" spans="1:9" ht="13.5" thickBot="1" x14ac:dyDescent="0.25">
      <c r="A35" s="1139" t="s">
        <v>602</v>
      </c>
      <c r="G35" s="1117">
        <f>+G34-G33</f>
        <v>131288.77499999999</v>
      </c>
      <c r="I35" s="1105"/>
    </row>
    <row r="36" spans="1:9" ht="4.1500000000000004" customHeight="1" x14ac:dyDescent="0.2">
      <c r="A36" s="1138"/>
      <c r="G36" s="1119"/>
      <c r="I36" s="1105"/>
    </row>
    <row r="37" spans="1:9" ht="15.75" x14ac:dyDescent="0.2">
      <c r="A37" s="1135" t="s">
        <v>616</v>
      </c>
      <c r="I37" s="1105"/>
    </row>
    <row r="38" spans="1:9" ht="15.75" x14ac:dyDescent="0.2">
      <c r="A38" s="1137" t="s">
        <v>615</v>
      </c>
      <c r="G38" s="1136">
        <f>+F21</f>
        <v>140478</v>
      </c>
      <c r="I38" s="1105"/>
    </row>
    <row r="39" spans="1:9" ht="16.5" thickBot="1" x14ac:dyDescent="0.25">
      <c r="A39" s="1137" t="s">
        <v>614</v>
      </c>
      <c r="G39" s="1136">
        <f>+G35</f>
        <v>131288.77499999999</v>
      </c>
      <c r="I39" s="1105"/>
    </row>
    <row r="40" spans="1:9" ht="16.5" thickBot="1" x14ac:dyDescent="0.25">
      <c r="A40" s="1135" t="s">
        <v>613</v>
      </c>
      <c r="G40" s="1117">
        <f>+G38-G39</f>
        <v>9189.2250000000058</v>
      </c>
      <c r="I40" s="1105"/>
    </row>
    <row r="41" spans="1:9" ht="7.15" customHeight="1" thickBot="1" x14ac:dyDescent="0.25">
      <c r="A41" s="1134"/>
      <c r="B41" s="674"/>
      <c r="C41" s="674"/>
      <c r="D41" s="674"/>
      <c r="E41" s="674"/>
      <c r="F41" s="674"/>
      <c r="G41" s="674"/>
      <c r="H41" s="674"/>
      <c r="I41" s="1114"/>
    </row>
    <row r="42" spans="1:9" ht="4.9000000000000004" customHeight="1" x14ac:dyDescent="0.2">
      <c r="A42" s="1133"/>
      <c r="I42" s="1105"/>
    </row>
    <row r="43" spans="1:9" ht="18.75" x14ac:dyDescent="0.2">
      <c r="A43" s="1132" t="s">
        <v>612</v>
      </c>
      <c r="I43" s="1105"/>
    </row>
    <row r="44" spans="1:9" ht="15.75" x14ac:dyDescent="0.2">
      <c r="A44" s="1131" t="s">
        <v>611</v>
      </c>
      <c r="I44" s="1105"/>
    </row>
    <row r="45" spans="1:9" ht="15.75" x14ac:dyDescent="0.2">
      <c r="A45" s="1131" t="s">
        <v>610</v>
      </c>
      <c r="I45" s="1105"/>
    </row>
    <row r="46" spans="1:9" x14ac:dyDescent="0.2">
      <c r="A46" s="1129" t="s">
        <v>609</v>
      </c>
      <c r="B46" s="1128"/>
      <c r="C46" s="1128"/>
      <c r="D46" s="1128"/>
      <c r="E46" s="1107">
        <v>159350</v>
      </c>
      <c r="I46" s="1105"/>
    </row>
    <row r="47" spans="1:9" x14ac:dyDescent="0.2">
      <c r="A47" s="1129" t="s">
        <v>547</v>
      </c>
      <c r="B47" s="1128"/>
      <c r="C47" s="1128"/>
      <c r="D47" s="1128"/>
      <c r="E47" s="1130">
        <v>0.92349999999999999</v>
      </c>
      <c r="I47" s="1105"/>
    </row>
    <row r="48" spans="1:9" x14ac:dyDescent="0.2">
      <c r="A48" s="1129" t="s">
        <v>608</v>
      </c>
      <c r="B48" s="1128"/>
      <c r="C48" s="1128"/>
      <c r="D48" s="1128"/>
      <c r="E48" s="1127">
        <f>+E47*E46</f>
        <v>147159.72500000001</v>
      </c>
      <c r="I48" s="1105"/>
    </row>
    <row r="49" spans="1:208" x14ac:dyDescent="0.2">
      <c r="A49" s="1121" t="s">
        <v>607</v>
      </c>
      <c r="B49" s="513"/>
      <c r="C49" s="176"/>
      <c r="D49" s="176"/>
      <c r="E49" s="1126">
        <v>118500</v>
      </c>
      <c r="F49" s="1123"/>
      <c r="G49" s="176"/>
      <c r="I49" s="1105"/>
    </row>
    <row r="50" spans="1:208" x14ac:dyDescent="0.2">
      <c r="A50" s="1121" t="s">
        <v>606</v>
      </c>
      <c r="B50" s="513"/>
      <c r="C50" s="1123"/>
      <c r="D50" s="1123"/>
      <c r="E50" s="1119">
        <f>+E49</f>
        <v>118500</v>
      </c>
      <c r="F50" s="1122">
        <v>0.153</v>
      </c>
      <c r="G50" s="1119">
        <f>+F50*E50</f>
        <v>18130.5</v>
      </c>
      <c r="I50" s="1105"/>
    </row>
    <row r="51" spans="1:208" ht="13.5" thickBot="1" x14ac:dyDescent="0.25">
      <c r="A51" s="1121" t="s">
        <v>605</v>
      </c>
      <c r="B51" s="513"/>
      <c r="C51" s="1123"/>
      <c r="D51" s="1123"/>
      <c r="E51" s="1125">
        <f>+E52-E50</f>
        <v>28659.725000000006</v>
      </c>
      <c r="F51" s="1122">
        <v>2.9000000000000001E-2</v>
      </c>
      <c r="G51" s="1124">
        <f>+F51*E51</f>
        <v>831.13202500000023</v>
      </c>
      <c r="I51" s="1105"/>
    </row>
    <row r="52" spans="1:208" ht="13.5" thickBot="1" x14ac:dyDescent="0.25">
      <c r="A52" s="1121" t="s">
        <v>604</v>
      </c>
      <c r="B52" s="513"/>
      <c r="C52" s="1123"/>
      <c r="D52" s="1123"/>
      <c r="E52" s="1117">
        <f>+E48</f>
        <v>147159.72500000001</v>
      </c>
      <c r="F52" s="1122"/>
      <c r="I52" s="1105"/>
    </row>
    <row r="53" spans="1:208" x14ac:dyDescent="0.2">
      <c r="A53" s="1121" t="s">
        <v>603</v>
      </c>
      <c r="G53" s="1120">
        <f>SUM(G50:G51)</f>
        <v>18961.632024999999</v>
      </c>
      <c r="I53" s="1105"/>
    </row>
    <row r="54" spans="1:208" ht="13.5" thickBot="1" x14ac:dyDescent="0.25">
      <c r="A54" s="1118" t="s">
        <v>599</v>
      </c>
      <c r="G54" s="1119">
        <f>+E46</f>
        <v>159350</v>
      </c>
      <c r="I54" s="1105"/>
    </row>
    <row r="55" spans="1:208" ht="13.5" thickBot="1" x14ac:dyDescent="0.25">
      <c r="A55" s="1118" t="s">
        <v>602</v>
      </c>
      <c r="G55" s="1117">
        <f>+G54-G53</f>
        <v>140388.367975</v>
      </c>
      <c r="I55" s="1105"/>
      <c r="J55" s="1113"/>
    </row>
    <row r="56" spans="1:208" s="674" customFormat="1" ht="13.5" thickBot="1" x14ac:dyDescent="0.25">
      <c r="A56" s="1116"/>
      <c r="G56" s="1115"/>
      <c r="I56" s="1114"/>
      <c r="J56" s="1113"/>
      <c r="K56" s="477"/>
      <c r="L56" s="1100"/>
      <c r="M56" s="1100"/>
      <c r="N56" s="1100"/>
      <c r="O56" s="1100"/>
      <c r="P56" s="1100"/>
      <c r="Q56" s="1100"/>
      <c r="R56" s="477"/>
      <c r="S56" s="477"/>
      <c r="T56" s="477"/>
      <c r="U56" s="477"/>
      <c r="V56" s="477"/>
      <c r="W56" s="477"/>
      <c r="X56" s="477"/>
      <c r="Y56" s="477"/>
      <c r="Z56" s="477"/>
      <c r="AA56" s="477"/>
      <c r="AB56" s="477"/>
      <c r="AC56" s="477"/>
      <c r="AD56" s="477"/>
      <c r="AE56" s="477"/>
      <c r="AF56" s="477"/>
      <c r="AG56" s="477"/>
      <c r="AH56" s="477"/>
      <c r="AI56" s="477"/>
      <c r="AJ56" s="477"/>
      <c r="AK56" s="477"/>
      <c r="AL56" s="477"/>
      <c r="AM56" s="477"/>
      <c r="AN56" s="477"/>
      <c r="AO56" s="477"/>
      <c r="AP56" s="477"/>
      <c r="AQ56" s="477"/>
      <c r="AR56" s="477"/>
      <c r="AS56" s="477"/>
      <c r="AT56" s="477"/>
      <c r="AU56" s="477"/>
      <c r="AV56" s="477"/>
      <c r="AW56" s="477"/>
      <c r="AX56" s="477"/>
      <c r="AY56" s="477"/>
      <c r="AZ56" s="477"/>
      <c r="BA56" s="477"/>
      <c r="BB56" s="477"/>
      <c r="BC56" s="477"/>
      <c r="BD56" s="477"/>
      <c r="BE56" s="477"/>
      <c r="BF56" s="477"/>
      <c r="BG56" s="477"/>
      <c r="BH56" s="477"/>
      <c r="BI56" s="477"/>
      <c r="BJ56" s="477"/>
      <c r="BK56" s="477"/>
      <c r="BL56" s="477"/>
      <c r="BM56" s="477"/>
      <c r="BN56" s="477"/>
      <c r="BO56" s="477"/>
      <c r="BP56" s="477"/>
      <c r="BQ56" s="477"/>
      <c r="BR56" s="477"/>
      <c r="BS56" s="477"/>
      <c r="BT56" s="477"/>
      <c r="BU56" s="477"/>
      <c r="BV56" s="477"/>
      <c r="BW56" s="477"/>
      <c r="BX56" s="477"/>
      <c r="BY56" s="477"/>
      <c r="BZ56" s="477"/>
      <c r="CA56" s="477"/>
      <c r="CB56" s="477"/>
      <c r="CC56" s="477"/>
      <c r="CD56" s="477"/>
      <c r="CE56" s="477"/>
      <c r="CF56" s="477"/>
      <c r="CG56" s="477"/>
      <c r="CH56" s="477"/>
      <c r="CI56" s="477"/>
      <c r="CJ56" s="477"/>
      <c r="CK56" s="477"/>
      <c r="CL56" s="477"/>
      <c r="CM56" s="477"/>
      <c r="CN56" s="477"/>
      <c r="CO56" s="477"/>
      <c r="CP56" s="477"/>
      <c r="CQ56" s="477"/>
      <c r="CR56" s="477"/>
      <c r="CS56" s="477"/>
      <c r="CT56" s="477"/>
      <c r="CU56" s="477"/>
      <c r="CV56" s="477"/>
      <c r="CW56" s="477"/>
      <c r="CX56" s="477"/>
      <c r="CY56" s="477"/>
      <c r="CZ56" s="477"/>
      <c r="DA56" s="477"/>
      <c r="DB56" s="477"/>
      <c r="DC56" s="477"/>
      <c r="DD56" s="477"/>
      <c r="DE56" s="477"/>
      <c r="DF56" s="477"/>
      <c r="DG56" s="477"/>
      <c r="DH56" s="477"/>
      <c r="DI56" s="477"/>
      <c r="DJ56" s="477"/>
      <c r="DK56" s="477"/>
      <c r="DL56" s="477"/>
      <c r="DM56" s="477"/>
      <c r="DN56" s="477"/>
      <c r="DO56" s="477"/>
      <c r="DP56" s="477"/>
      <c r="DQ56" s="477"/>
      <c r="DR56" s="477"/>
      <c r="DS56" s="477"/>
      <c r="DT56" s="477"/>
      <c r="DU56" s="477"/>
      <c r="DV56" s="477"/>
      <c r="DW56" s="477"/>
      <c r="DX56" s="477"/>
      <c r="DY56" s="477"/>
      <c r="DZ56" s="477"/>
      <c r="EA56" s="477"/>
      <c r="EB56" s="477"/>
      <c r="EC56" s="477"/>
      <c r="ED56" s="477"/>
      <c r="EE56" s="477"/>
      <c r="EF56" s="477"/>
      <c r="EG56" s="477"/>
      <c r="EH56" s="477"/>
      <c r="EI56" s="477"/>
      <c r="EJ56" s="477"/>
      <c r="EK56" s="477"/>
      <c r="EL56" s="477"/>
      <c r="EM56" s="477"/>
      <c r="EN56" s="477"/>
      <c r="EO56" s="477"/>
      <c r="EP56" s="477"/>
      <c r="EQ56" s="477"/>
      <c r="ER56" s="477"/>
      <c r="ES56" s="477"/>
      <c r="ET56" s="477"/>
      <c r="EU56" s="477"/>
      <c r="EV56" s="477"/>
      <c r="EW56" s="477"/>
      <c r="EX56" s="477"/>
      <c r="EY56" s="477"/>
      <c r="EZ56" s="477"/>
      <c r="FA56" s="477"/>
      <c r="FB56" s="477"/>
      <c r="FC56" s="477"/>
      <c r="FD56" s="477"/>
      <c r="FE56" s="477"/>
      <c r="FF56" s="477"/>
      <c r="FG56" s="477"/>
      <c r="FH56" s="477"/>
      <c r="FI56" s="477"/>
      <c r="FJ56" s="477"/>
      <c r="FK56" s="477"/>
      <c r="FL56" s="477"/>
      <c r="FM56" s="477"/>
      <c r="FN56" s="477"/>
      <c r="FO56" s="477"/>
      <c r="FP56" s="477"/>
      <c r="FQ56" s="477"/>
      <c r="FR56" s="477"/>
      <c r="FS56" s="477"/>
      <c r="FT56" s="477"/>
      <c r="FU56" s="477"/>
      <c r="FV56" s="477"/>
      <c r="FW56" s="477"/>
      <c r="FX56" s="477"/>
      <c r="FY56" s="477"/>
      <c r="FZ56" s="477"/>
      <c r="GA56" s="477"/>
      <c r="GB56" s="477"/>
      <c r="GC56" s="477"/>
      <c r="GD56" s="477"/>
      <c r="GE56" s="477"/>
      <c r="GF56" s="477"/>
      <c r="GG56" s="477"/>
      <c r="GH56" s="477"/>
      <c r="GI56" s="477"/>
      <c r="GJ56" s="477"/>
      <c r="GK56" s="477"/>
      <c r="GL56" s="477"/>
      <c r="GM56" s="477"/>
      <c r="GN56" s="477"/>
      <c r="GO56" s="477"/>
      <c r="GP56" s="477"/>
      <c r="GQ56" s="477"/>
      <c r="GR56" s="477"/>
      <c r="GS56" s="477"/>
      <c r="GT56" s="477"/>
      <c r="GU56" s="477"/>
      <c r="GV56" s="477"/>
      <c r="GW56" s="477"/>
      <c r="GX56" s="477"/>
      <c r="GY56" s="477"/>
      <c r="GZ56" s="477"/>
    </row>
    <row r="57" spans="1:208" x14ac:dyDescent="0.2">
      <c r="A57" s="1113"/>
      <c r="E57" s="1112" t="s">
        <v>601</v>
      </c>
      <c r="F57" s="1111" t="s">
        <v>600</v>
      </c>
      <c r="G57" s="1110"/>
      <c r="I57" s="1105"/>
    </row>
    <row r="58" spans="1:208" x14ac:dyDescent="0.2">
      <c r="A58" s="1108" t="s">
        <v>599</v>
      </c>
      <c r="E58" s="1109">
        <v>150000</v>
      </c>
      <c r="F58" s="1107"/>
      <c r="G58" s="1109">
        <f>+E46</f>
        <v>159350</v>
      </c>
      <c r="I58" s="1105"/>
    </row>
    <row r="59" spans="1:208" ht="13.5" thickBot="1" x14ac:dyDescent="0.25">
      <c r="A59" s="1108" t="s">
        <v>598</v>
      </c>
      <c r="E59" s="1109"/>
      <c r="F59" s="1107"/>
      <c r="G59" s="1109">
        <f>+G53*0.5</f>
        <v>9480.8160124999995</v>
      </c>
      <c r="I59" s="1105"/>
    </row>
    <row r="60" spans="1:208" ht="13.5" thickBot="1" x14ac:dyDescent="0.25">
      <c r="A60" s="1108" t="s">
        <v>597</v>
      </c>
      <c r="E60" s="1106">
        <f>SUM(E58:E59)</f>
        <v>150000</v>
      </c>
      <c r="F60" s="1107"/>
      <c r="G60" s="1106">
        <f>+G58-G59</f>
        <v>149869.1839875</v>
      </c>
      <c r="I60" s="1105"/>
    </row>
    <row r="61" spans="1:208" ht="4.9000000000000004" customHeight="1" thickBot="1" x14ac:dyDescent="0.25">
      <c r="A61" s="1104"/>
      <c r="B61" s="1103"/>
      <c r="C61" s="1103"/>
      <c r="D61" s="1103"/>
      <c r="E61" s="1103"/>
      <c r="F61" s="1103"/>
      <c r="G61" s="1103"/>
      <c r="H61" s="1103"/>
      <c r="I61" s="1102"/>
    </row>
    <row r="62" spans="1:208" ht="13.5" thickTop="1" x14ac:dyDescent="0.2"/>
  </sheetData>
  <mergeCells count="5">
    <mergeCell ref="E2:F2"/>
    <mergeCell ref="G2:H2"/>
    <mergeCell ref="F3:G3"/>
    <mergeCell ref="I3:I4"/>
    <mergeCell ref="F57:G57"/>
  </mergeCells>
  <pageMargins left="0.6" right="0.6" top="0.6" bottom="0.5" header="0.3" footer="0.3"/>
  <pageSetup scale="86" orientation="portrait" r:id="rId1"/>
  <headerFooter>
    <oddFooter>&amp;L&amp;"Arial,Bold"&amp;F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28"/>
  <sheetViews>
    <sheetView showGridLines="0" topLeftCell="A14" workbookViewId="0">
      <selection activeCell="A27" sqref="A1:A27"/>
    </sheetView>
  </sheetViews>
  <sheetFormatPr defaultRowHeight="18" x14ac:dyDescent="0.25"/>
  <cols>
    <col min="1" max="1" width="82.7109375" style="214" customWidth="1"/>
    <col min="2" max="256" width="9.140625" style="204"/>
    <col min="257" max="257" width="82.7109375" style="204" customWidth="1"/>
    <col min="258" max="512" width="9.140625" style="204"/>
    <col min="513" max="513" width="82.7109375" style="204" customWidth="1"/>
    <col min="514" max="768" width="9.140625" style="204"/>
    <col min="769" max="769" width="82.7109375" style="204" customWidth="1"/>
    <col min="770" max="1024" width="9.140625" style="204"/>
    <col min="1025" max="1025" width="82.7109375" style="204" customWidth="1"/>
    <col min="1026" max="1280" width="9.140625" style="204"/>
    <col min="1281" max="1281" width="82.7109375" style="204" customWidth="1"/>
    <col min="1282" max="1536" width="9.140625" style="204"/>
    <col min="1537" max="1537" width="82.7109375" style="204" customWidth="1"/>
    <col min="1538" max="1792" width="9.140625" style="204"/>
    <col min="1793" max="1793" width="82.7109375" style="204" customWidth="1"/>
    <col min="1794" max="2048" width="9.140625" style="204"/>
    <col min="2049" max="2049" width="82.7109375" style="204" customWidth="1"/>
    <col min="2050" max="2304" width="9.140625" style="204"/>
    <col min="2305" max="2305" width="82.7109375" style="204" customWidth="1"/>
    <col min="2306" max="2560" width="9.140625" style="204"/>
    <col min="2561" max="2561" width="82.7109375" style="204" customWidth="1"/>
    <col min="2562" max="2816" width="9.140625" style="204"/>
    <col min="2817" max="2817" width="82.7109375" style="204" customWidth="1"/>
    <col min="2818" max="3072" width="9.140625" style="204"/>
    <col min="3073" max="3073" width="82.7109375" style="204" customWidth="1"/>
    <col min="3074" max="3328" width="9.140625" style="204"/>
    <col min="3329" max="3329" width="82.7109375" style="204" customWidth="1"/>
    <col min="3330" max="3584" width="9.140625" style="204"/>
    <col min="3585" max="3585" width="82.7109375" style="204" customWidth="1"/>
    <col min="3586" max="3840" width="9.140625" style="204"/>
    <col min="3841" max="3841" width="82.7109375" style="204" customWidth="1"/>
    <col min="3842" max="4096" width="9.140625" style="204"/>
    <col min="4097" max="4097" width="82.7109375" style="204" customWidth="1"/>
    <col min="4098" max="4352" width="9.140625" style="204"/>
    <col min="4353" max="4353" width="82.7109375" style="204" customWidth="1"/>
    <col min="4354" max="4608" width="9.140625" style="204"/>
    <col min="4609" max="4609" width="82.7109375" style="204" customWidth="1"/>
    <col min="4610" max="4864" width="9.140625" style="204"/>
    <col min="4865" max="4865" width="82.7109375" style="204" customWidth="1"/>
    <col min="4866" max="5120" width="9.140625" style="204"/>
    <col min="5121" max="5121" width="82.7109375" style="204" customWidth="1"/>
    <col min="5122" max="5376" width="9.140625" style="204"/>
    <col min="5377" max="5377" width="82.7109375" style="204" customWidth="1"/>
    <col min="5378" max="5632" width="9.140625" style="204"/>
    <col min="5633" max="5633" width="82.7109375" style="204" customWidth="1"/>
    <col min="5634" max="5888" width="9.140625" style="204"/>
    <col min="5889" max="5889" width="82.7109375" style="204" customWidth="1"/>
    <col min="5890" max="6144" width="9.140625" style="204"/>
    <col min="6145" max="6145" width="82.7109375" style="204" customWidth="1"/>
    <col min="6146" max="6400" width="9.140625" style="204"/>
    <col min="6401" max="6401" width="82.7109375" style="204" customWidth="1"/>
    <col min="6402" max="6656" width="9.140625" style="204"/>
    <col min="6657" max="6657" width="82.7109375" style="204" customWidth="1"/>
    <col min="6658" max="6912" width="9.140625" style="204"/>
    <col min="6913" max="6913" width="82.7109375" style="204" customWidth="1"/>
    <col min="6914" max="7168" width="9.140625" style="204"/>
    <col min="7169" max="7169" width="82.7109375" style="204" customWidth="1"/>
    <col min="7170" max="7424" width="9.140625" style="204"/>
    <col min="7425" max="7425" width="82.7109375" style="204" customWidth="1"/>
    <col min="7426" max="7680" width="9.140625" style="204"/>
    <col min="7681" max="7681" width="82.7109375" style="204" customWidth="1"/>
    <col min="7682" max="7936" width="9.140625" style="204"/>
    <col min="7937" max="7937" width="82.7109375" style="204" customWidth="1"/>
    <col min="7938" max="8192" width="9.140625" style="204"/>
    <col min="8193" max="8193" width="82.7109375" style="204" customWidth="1"/>
    <col min="8194" max="8448" width="9.140625" style="204"/>
    <col min="8449" max="8449" width="82.7109375" style="204" customWidth="1"/>
    <col min="8450" max="8704" width="9.140625" style="204"/>
    <col min="8705" max="8705" width="82.7109375" style="204" customWidth="1"/>
    <col min="8706" max="8960" width="9.140625" style="204"/>
    <col min="8961" max="8961" width="82.7109375" style="204" customWidth="1"/>
    <col min="8962" max="9216" width="9.140625" style="204"/>
    <col min="9217" max="9217" width="82.7109375" style="204" customWidth="1"/>
    <col min="9218" max="9472" width="9.140625" style="204"/>
    <col min="9473" max="9473" width="82.7109375" style="204" customWidth="1"/>
    <col min="9474" max="9728" width="9.140625" style="204"/>
    <col min="9729" max="9729" width="82.7109375" style="204" customWidth="1"/>
    <col min="9730" max="9984" width="9.140625" style="204"/>
    <col min="9985" max="9985" width="82.7109375" style="204" customWidth="1"/>
    <col min="9986" max="10240" width="9.140625" style="204"/>
    <col min="10241" max="10241" width="82.7109375" style="204" customWidth="1"/>
    <col min="10242" max="10496" width="9.140625" style="204"/>
    <col min="10497" max="10497" width="82.7109375" style="204" customWidth="1"/>
    <col min="10498" max="10752" width="9.140625" style="204"/>
    <col min="10753" max="10753" width="82.7109375" style="204" customWidth="1"/>
    <col min="10754" max="11008" width="9.140625" style="204"/>
    <col min="11009" max="11009" width="82.7109375" style="204" customWidth="1"/>
    <col min="11010" max="11264" width="9.140625" style="204"/>
    <col min="11265" max="11265" width="82.7109375" style="204" customWidth="1"/>
    <col min="11266" max="11520" width="9.140625" style="204"/>
    <col min="11521" max="11521" width="82.7109375" style="204" customWidth="1"/>
    <col min="11522" max="11776" width="9.140625" style="204"/>
    <col min="11777" max="11777" width="82.7109375" style="204" customWidth="1"/>
    <col min="11778" max="12032" width="9.140625" style="204"/>
    <col min="12033" max="12033" width="82.7109375" style="204" customWidth="1"/>
    <col min="12034" max="12288" width="9.140625" style="204"/>
    <col min="12289" max="12289" width="82.7109375" style="204" customWidth="1"/>
    <col min="12290" max="12544" width="9.140625" style="204"/>
    <col min="12545" max="12545" width="82.7109375" style="204" customWidth="1"/>
    <col min="12546" max="12800" width="9.140625" style="204"/>
    <col min="12801" max="12801" width="82.7109375" style="204" customWidth="1"/>
    <col min="12802" max="13056" width="9.140625" style="204"/>
    <col min="13057" max="13057" width="82.7109375" style="204" customWidth="1"/>
    <col min="13058" max="13312" width="9.140625" style="204"/>
    <col min="13313" max="13313" width="82.7109375" style="204" customWidth="1"/>
    <col min="13314" max="13568" width="9.140625" style="204"/>
    <col min="13569" max="13569" width="82.7109375" style="204" customWidth="1"/>
    <col min="13570" max="13824" width="9.140625" style="204"/>
    <col min="13825" max="13825" width="82.7109375" style="204" customWidth="1"/>
    <col min="13826" max="14080" width="9.140625" style="204"/>
    <col min="14081" max="14081" width="82.7109375" style="204" customWidth="1"/>
    <col min="14082" max="14336" width="9.140625" style="204"/>
    <col min="14337" max="14337" width="82.7109375" style="204" customWidth="1"/>
    <col min="14338" max="14592" width="9.140625" style="204"/>
    <col min="14593" max="14593" width="82.7109375" style="204" customWidth="1"/>
    <col min="14594" max="14848" width="9.140625" style="204"/>
    <col min="14849" max="14849" width="82.7109375" style="204" customWidth="1"/>
    <col min="14850" max="15104" width="9.140625" style="204"/>
    <col min="15105" max="15105" width="82.7109375" style="204" customWidth="1"/>
    <col min="15106" max="15360" width="9.140625" style="204"/>
    <col min="15361" max="15361" width="82.7109375" style="204" customWidth="1"/>
    <col min="15362" max="15616" width="9.140625" style="204"/>
    <col min="15617" max="15617" width="82.7109375" style="204" customWidth="1"/>
    <col min="15618" max="15872" width="9.140625" style="204"/>
    <col min="15873" max="15873" width="82.7109375" style="204" customWidth="1"/>
    <col min="15874" max="16128" width="9.140625" style="204"/>
    <col min="16129" max="16129" width="82.7109375" style="204" customWidth="1"/>
    <col min="16130" max="16384" width="9.140625" style="204"/>
  </cols>
  <sheetData>
    <row r="1" spans="1:1" s="90" customFormat="1" ht="31.5" thickTop="1" thickBot="1" x14ac:dyDescent="0.3">
      <c r="A1" s="207" t="s">
        <v>164</v>
      </c>
    </row>
    <row r="2" spans="1:1" s="97" customFormat="1" ht="22.15" customHeight="1" x14ac:dyDescent="0.25">
      <c r="A2" s="208" t="s">
        <v>165</v>
      </c>
    </row>
    <row r="3" spans="1:1" s="97" customFormat="1" ht="22.15" customHeight="1" x14ac:dyDescent="0.25">
      <c r="A3" s="208" t="s">
        <v>166</v>
      </c>
    </row>
    <row r="4" spans="1:1" s="97" customFormat="1" ht="22.15" customHeight="1" x14ac:dyDescent="0.25">
      <c r="A4" s="209" t="s">
        <v>167</v>
      </c>
    </row>
    <row r="5" spans="1:1" s="97" customFormat="1" ht="22.15" customHeight="1" x14ac:dyDescent="0.25">
      <c r="A5" s="209" t="s">
        <v>168</v>
      </c>
    </row>
    <row r="6" spans="1:1" s="97" customFormat="1" ht="22.15" customHeight="1" x14ac:dyDescent="0.25">
      <c r="A6" s="209" t="s">
        <v>169</v>
      </c>
    </row>
    <row r="7" spans="1:1" s="97" customFormat="1" ht="22.15" customHeight="1" x14ac:dyDescent="0.25">
      <c r="A7" s="208" t="s">
        <v>170</v>
      </c>
    </row>
    <row r="8" spans="1:1" s="97" customFormat="1" ht="22.15" customHeight="1" x14ac:dyDescent="0.25">
      <c r="A8" s="209" t="s">
        <v>171</v>
      </c>
    </row>
    <row r="9" spans="1:1" s="97" customFormat="1" ht="22.15" customHeight="1" x14ac:dyDescent="0.25">
      <c r="A9" s="208" t="s">
        <v>172</v>
      </c>
    </row>
    <row r="10" spans="1:1" s="97" customFormat="1" ht="22.15" customHeight="1" x14ac:dyDescent="0.25">
      <c r="A10" s="209" t="s">
        <v>173</v>
      </c>
    </row>
    <row r="11" spans="1:1" s="97" customFormat="1" ht="22.15" customHeight="1" x14ac:dyDescent="0.25">
      <c r="A11" s="209" t="s">
        <v>174</v>
      </c>
    </row>
    <row r="12" spans="1:1" s="97" customFormat="1" ht="22.15" customHeight="1" x14ac:dyDescent="0.25">
      <c r="A12" s="208" t="s">
        <v>175</v>
      </c>
    </row>
    <row r="13" spans="1:1" s="97" customFormat="1" ht="22.15" customHeight="1" x14ac:dyDescent="0.25">
      <c r="A13" s="210"/>
    </row>
    <row r="14" spans="1:1" s="97" customFormat="1" ht="22.15" customHeight="1" x14ac:dyDescent="0.25">
      <c r="A14" s="208" t="s">
        <v>176</v>
      </c>
    </row>
    <row r="15" spans="1:1" s="97" customFormat="1" ht="22.15" customHeight="1" x14ac:dyDescent="0.25">
      <c r="A15" s="211" t="s">
        <v>177</v>
      </c>
    </row>
    <row r="16" spans="1:1" s="97" customFormat="1" ht="22.15" customHeight="1" x14ac:dyDescent="0.25">
      <c r="A16" s="211" t="s">
        <v>178</v>
      </c>
    </row>
    <row r="17" spans="1:1" s="97" customFormat="1" ht="22.15" customHeight="1" x14ac:dyDescent="0.25">
      <c r="A17" s="208"/>
    </row>
    <row r="18" spans="1:1" s="97" customFormat="1" ht="22.15" customHeight="1" x14ac:dyDescent="0.25">
      <c r="A18" s="208" t="s">
        <v>179</v>
      </c>
    </row>
    <row r="19" spans="1:1" s="97" customFormat="1" ht="22.15" customHeight="1" x14ac:dyDescent="0.25">
      <c r="A19" s="211" t="s">
        <v>180</v>
      </c>
    </row>
    <row r="20" spans="1:1" s="97" customFormat="1" ht="22.15" customHeight="1" x14ac:dyDescent="0.25">
      <c r="A20" s="211" t="s">
        <v>181</v>
      </c>
    </row>
    <row r="21" spans="1:1" s="97" customFormat="1" ht="22.15" customHeight="1" x14ac:dyDescent="0.25">
      <c r="A21" s="211"/>
    </row>
    <row r="22" spans="1:1" s="97" customFormat="1" ht="22.15" customHeight="1" x14ac:dyDescent="0.25">
      <c r="A22" s="211" t="s">
        <v>182</v>
      </c>
    </row>
    <row r="23" spans="1:1" s="97" customFormat="1" ht="22.15" customHeight="1" x14ac:dyDescent="0.25">
      <c r="A23" s="211" t="s">
        <v>183</v>
      </c>
    </row>
    <row r="24" spans="1:1" s="97" customFormat="1" ht="22.15" customHeight="1" x14ac:dyDescent="0.25">
      <c r="A24" s="211"/>
    </row>
    <row r="25" spans="1:1" s="97" customFormat="1" ht="22.15" customHeight="1" x14ac:dyDescent="0.25">
      <c r="A25" s="211" t="s">
        <v>184</v>
      </c>
    </row>
    <row r="26" spans="1:1" s="97" customFormat="1" ht="22.15" customHeight="1" x14ac:dyDescent="0.25">
      <c r="A26" s="210" t="s">
        <v>185</v>
      </c>
    </row>
    <row r="27" spans="1:1" s="97" customFormat="1" ht="28.9" customHeight="1" thickBot="1" x14ac:dyDescent="0.3">
      <c r="A27" s="212" t="s">
        <v>186</v>
      </c>
    </row>
    <row r="28" spans="1:1" ht="18.75" thickTop="1" x14ac:dyDescent="0.25">
      <c r="A28" s="213"/>
    </row>
  </sheetData>
  <pageMargins left="0.7" right="0.7" top="0.75" bottom="0.7" header="0.5" footer="0.5"/>
  <pageSetup orientation="portrait" r:id="rId1"/>
  <headerFooter alignWithMargins="0">
    <oddFooter>&amp;L&amp;"Arial,Bold"&amp;9&amp;F,  &amp;A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98"/>
  <sheetViews>
    <sheetView showGridLines="0" topLeftCell="A25" zoomScale="140" zoomScaleNormal="140" workbookViewId="0">
      <selection activeCell="B27" sqref="B27"/>
    </sheetView>
  </sheetViews>
  <sheetFormatPr defaultRowHeight="12.75" x14ac:dyDescent="0.2"/>
  <cols>
    <col min="1" max="1" width="3" style="206" customWidth="1"/>
    <col min="2" max="2" width="39.7109375" style="204" customWidth="1"/>
    <col min="3" max="3" width="10.28515625" style="204" customWidth="1"/>
    <col min="4" max="4" width="10.85546875" style="204" customWidth="1"/>
    <col min="5" max="5" width="11.140625" style="204" customWidth="1"/>
    <col min="6" max="6" width="11.7109375" style="204" customWidth="1"/>
    <col min="7" max="7" width="11.42578125" style="204" customWidth="1"/>
    <col min="8" max="8" width="16.42578125" style="204" customWidth="1"/>
    <col min="9" max="256" width="9.140625" style="204"/>
    <col min="257" max="257" width="3" style="204" customWidth="1"/>
    <col min="258" max="258" width="39.7109375" style="204" customWidth="1"/>
    <col min="259" max="259" width="10.28515625" style="204" customWidth="1"/>
    <col min="260" max="260" width="10.85546875" style="204" customWidth="1"/>
    <col min="261" max="261" width="11.140625" style="204" customWidth="1"/>
    <col min="262" max="262" width="11.7109375" style="204" customWidth="1"/>
    <col min="263" max="263" width="11.42578125" style="204" customWidth="1"/>
    <col min="264" max="264" width="16.42578125" style="204" customWidth="1"/>
    <col min="265" max="512" width="9.140625" style="204"/>
    <col min="513" max="513" width="3" style="204" customWidth="1"/>
    <col min="514" max="514" width="39.7109375" style="204" customWidth="1"/>
    <col min="515" max="515" width="10.28515625" style="204" customWidth="1"/>
    <col min="516" max="516" width="10.85546875" style="204" customWidth="1"/>
    <col min="517" max="517" width="11.140625" style="204" customWidth="1"/>
    <col min="518" max="518" width="11.7109375" style="204" customWidth="1"/>
    <col min="519" max="519" width="11.42578125" style="204" customWidth="1"/>
    <col min="520" max="520" width="16.42578125" style="204" customWidth="1"/>
    <col min="521" max="768" width="9.140625" style="204"/>
    <col min="769" max="769" width="3" style="204" customWidth="1"/>
    <col min="770" max="770" width="39.7109375" style="204" customWidth="1"/>
    <col min="771" max="771" width="10.28515625" style="204" customWidth="1"/>
    <col min="772" max="772" width="10.85546875" style="204" customWidth="1"/>
    <col min="773" max="773" width="11.140625" style="204" customWidth="1"/>
    <col min="774" max="774" width="11.7109375" style="204" customWidth="1"/>
    <col min="775" max="775" width="11.42578125" style="204" customWidth="1"/>
    <col min="776" max="776" width="16.42578125" style="204" customWidth="1"/>
    <col min="777" max="1024" width="9.140625" style="204"/>
    <col min="1025" max="1025" width="3" style="204" customWidth="1"/>
    <col min="1026" max="1026" width="39.7109375" style="204" customWidth="1"/>
    <col min="1027" max="1027" width="10.28515625" style="204" customWidth="1"/>
    <col min="1028" max="1028" width="10.85546875" style="204" customWidth="1"/>
    <col min="1029" max="1029" width="11.140625" style="204" customWidth="1"/>
    <col min="1030" max="1030" width="11.7109375" style="204" customWidth="1"/>
    <col min="1031" max="1031" width="11.42578125" style="204" customWidth="1"/>
    <col min="1032" max="1032" width="16.42578125" style="204" customWidth="1"/>
    <col min="1033" max="1280" width="9.140625" style="204"/>
    <col min="1281" max="1281" width="3" style="204" customWidth="1"/>
    <col min="1282" max="1282" width="39.7109375" style="204" customWidth="1"/>
    <col min="1283" max="1283" width="10.28515625" style="204" customWidth="1"/>
    <col min="1284" max="1284" width="10.85546875" style="204" customWidth="1"/>
    <col min="1285" max="1285" width="11.140625" style="204" customWidth="1"/>
    <col min="1286" max="1286" width="11.7109375" style="204" customWidth="1"/>
    <col min="1287" max="1287" width="11.42578125" style="204" customWidth="1"/>
    <col min="1288" max="1288" width="16.42578125" style="204" customWidth="1"/>
    <col min="1289" max="1536" width="9.140625" style="204"/>
    <col min="1537" max="1537" width="3" style="204" customWidth="1"/>
    <col min="1538" max="1538" width="39.7109375" style="204" customWidth="1"/>
    <col min="1539" max="1539" width="10.28515625" style="204" customWidth="1"/>
    <col min="1540" max="1540" width="10.85546875" style="204" customWidth="1"/>
    <col min="1541" max="1541" width="11.140625" style="204" customWidth="1"/>
    <col min="1542" max="1542" width="11.7109375" style="204" customWidth="1"/>
    <col min="1543" max="1543" width="11.42578125" style="204" customWidth="1"/>
    <col min="1544" max="1544" width="16.42578125" style="204" customWidth="1"/>
    <col min="1545" max="1792" width="9.140625" style="204"/>
    <col min="1793" max="1793" width="3" style="204" customWidth="1"/>
    <col min="1794" max="1794" width="39.7109375" style="204" customWidth="1"/>
    <col min="1795" max="1795" width="10.28515625" style="204" customWidth="1"/>
    <col min="1796" max="1796" width="10.85546875" style="204" customWidth="1"/>
    <col min="1797" max="1797" width="11.140625" style="204" customWidth="1"/>
    <col min="1798" max="1798" width="11.7109375" style="204" customWidth="1"/>
    <col min="1799" max="1799" width="11.42578125" style="204" customWidth="1"/>
    <col min="1800" max="1800" width="16.42578125" style="204" customWidth="1"/>
    <col min="1801" max="2048" width="9.140625" style="204"/>
    <col min="2049" max="2049" width="3" style="204" customWidth="1"/>
    <col min="2050" max="2050" width="39.7109375" style="204" customWidth="1"/>
    <col min="2051" max="2051" width="10.28515625" style="204" customWidth="1"/>
    <col min="2052" max="2052" width="10.85546875" style="204" customWidth="1"/>
    <col min="2053" max="2053" width="11.140625" style="204" customWidth="1"/>
    <col min="2054" max="2054" width="11.7109375" style="204" customWidth="1"/>
    <col min="2055" max="2055" width="11.42578125" style="204" customWidth="1"/>
    <col min="2056" max="2056" width="16.42578125" style="204" customWidth="1"/>
    <col min="2057" max="2304" width="9.140625" style="204"/>
    <col min="2305" max="2305" width="3" style="204" customWidth="1"/>
    <col min="2306" max="2306" width="39.7109375" style="204" customWidth="1"/>
    <col min="2307" max="2307" width="10.28515625" style="204" customWidth="1"/>
    <col min="2308" max="2308" width="10.85546875" style="204" customWidth="1"/>
    <col min="2309" max="2309" width="11.140625" style="204" customWidth="1"/>
    <col min="2310" max="2310" width="11.7109375" style="204" customWidth="1"/>
    <col min="2311" max="2311" width="11.42578125" style="204" customWidth="1"/>
    <col min="2312" max="2312" width="16.42578125" style="204" customWidth="1"/>
    <col min="2313" max="2560" width="9.140625" style="204"/>
    <col min="2561" max="2561" width="3" style="204" customWidth="1"/>
    <col min="2562" max="2562" width="39.7109375" style="204" customWidth="1"/>
    <col min="2563" max="2563" width="10.28515625" style="204" customWidth="1"/>
    <col min="2564" max="2564" width="10.85546875" style="204" customWidth="1"/>
    <col min="2565" max="2565" width="11.140625" style="204" customWidth="1"/>
    <col min="2566" max="2566" width="11.7109375" style="204" customWidth="1"/>
    <col min="2567" max="2567" width="11.42578125" style="204" customWidth="1"/>
    <col min="2568" max="2568" width="16.42578125" style="204" customWidth="1"/>
    <col min="2569" max="2816" width="9.140625" style="204"/>
    <col min="2817" max="2817" width="3" style="204" customWidth="1"/>
    <col min="2818" max="2818" width="39.7109375" style="204" customWidth="1"/>
    <col min="2819" max="2819" width="10.28515625" style="204" customWidth="1"/>
    <col min="2820" max="2820" width="10.85546875" style="204" customWidth="1"/>
    <col min="2821" max="2821" width="11.140625" style="204" customWidth="1"/>
    <col min="2822" max="2822" width="11.7109375" style="204" customWidth="1"/>
    <col min="2823" max="2823" width="11.42578125" style="204" customWidth="1"/>
    <col min="2824" max="2824" width="16.42578125" style="204" customWidth="1"/>
    <col min="2825" max="3072" width="9.140625" style="204"/>
    <col min="3073" max="3073" width="3" style="204" customWidth="1"/>
    <col min="3074" max="3074" width="39.7109375" style="204" customWidth="1"/>
    <col min="3075" max="3075" width="10.28515625" style="204" customWidth="1"/>
    <col min="3076" max="3076" width="10.85546875" style="204" customWidth="1"/>
    <col min="3077" max="3077" width="11.140625" style="204" customWidth="1"/>
    <col min="3078" max="3078" width="11.7109375" style="204" customWidth="1"/>
    <col min="3079" max="3079" width="11.42578125" style="204" customWidth="1"/>
    <col min="3080" max="3080" width="16.42578125" style="204" customWidth="1"/>
    <col min="3081" max="3328" width="9.140625" style="204"/>
    <col min="3329" max="3329" width="3" style="204" customWidth="1"/>
    <col min="3330" max="3330" width="39.7109375" style="204" customWidth="1"/>
    <col min="3331" max="3331" width="10.28515625" style="204" customWidth="1"/>
    <col min="3332" max="3332" width="10.85546875" style="204" customWidth="1"/>
    <col min="3333" max="3333" width="11.140625" style="204" customWidth="1"/>
    <col min="3334" max="3334" width="11.7109375" style="204" customWidth="1"/>
    <col min="3335" max="3335" width="11.42578125" style="204" customWidth="1"/>
    <col min="3336" max="3336" width="16.42578125" style="204" customWidth="1"/>
    <col min="3337" max="3584" width="9.140625" style="204"/>
    <col min="3585" max="3585" width="3" style="204" customWidth="1"/>
    <col min="3586" max="3586" width="39.7109375" style="204" customWidth="1"/>
    <col min="3587" max="3587" width="10.28515625" style="204" customWidth="1"/>
    <col min="3588" max="3588" width="10.85546875" style="204" customWidth="1"/>
    <col min="3589" max="3589" width="11.140625" style="204" customWidth="1"/>
    <col min="3590" max="3590" width="11.7109375" style="204" customWidth="1"/>
    <col min="3591" max="3591" width="11.42578125" style="204" customWidth="1"/>
    <col min="3592" max="3592" width="16.42578125" style="204" customWidth="1"/>
    <col min="3593" max="3840" width="9.140625" style="204"/>
    <col min="3841" max="3841" width="3" style="204" customWidth="1"/>
    <col min="3842" max="3842" width="39.7109375" style="204" customWidth="1"/>
    <col min="3843" max="3843" width="10.28515625" style="204" customWidth="1"/>
    <col min="3844" max="3844" width="10.85546875" style="204" customWidth="1"/>
    <col min="3845" max="3845" width="11.140625" style="204" customWidth="1"/>
    <col min="3846" max="3846" width="11.7109375" style="204" customWidth="1"/>
    <col min="3847" max="3847" width="11.42578125" style="204" customWidth="1"/>
    <col min="3848" max="3848" width="16.42578125" style="204" customWidth="1"/>
    <col min="3849" max="4096" width="9.140625" style="204"/>
    <col min="4097" max="4097" width="3" style="204" customWidth="1"/>
    <col min="4098" max="4098" width="39.7109375" style="204" customWidth="1"/>
    <col min="4099" max="4099" width="10.28515625" style="204" customWidth="1"/>
    <col min="4100" max="4100" width="10.85546875" style="204" customWidth="1"/>
    <col min="4101" max="4101" width="11.140625" style="204" customWidth="1"/>
    <col min="4102" max="4102" width="11.7109375" style="204" customWidth="1"/>
    <col min="4103" max="4103" width="11.42578125" style="204" customWidth="1"/>
    <col min="4104" max="4104" width="16.42578125" style="204" customWidth="1"/>
    <col min="4105" max="4352" width="9.140625" style="204"/>
    <col min="4353" max="4353" width="3" style="204" customWidth="1"/>
    <col min="4354" max="4354" width="39.7109375" style="204" customWidth="1"/>
    <col min="4355" max="4355" width="10.28515625" style="204" customWidth="1"/>
    <col min="4356" max="4356" width="10.85546875" style="204" customWidth="1"/>
    <col min="4357" max="4357" width="11.140625" style="204" customWidth="1"/>
    <col min="4358" max="4358" width="11.7109375" style="204" customWidth="1"/>
    <col min="4359" max="4359" width="11.42578125" style="204" customWidth="1"/>
    <col min="4360" max="4360" width="16.42578125" style="204" customWidth="1"/>
    <col min="4361" max="4608" width="9.140625" style="204"/>
    <col min="4609" max="4609" width="3" style="204" customWidth="1"/>
    <col min="4610" max="4610" width="39.7109375" style="204" customWidth="1"/>
    <col min="4611" max="4611" width="10.28515625" style="204" customWidth="1"/>
    <col min="4612" max="4612" width="10.85546875" style="204" customWidth="1"/>
    <col min="4613" max="4613" width="11.140625" style="204" customWidth="1"/>
    <col min="4614" max="4614" width="11.7109375" style="204" customWidth="1"/>
    <col min="4615" max="4615" width="11.42578125" style="204" customWidth="1"/>
    <col min="4616" max="4616" width="16.42578125" style="204" customWidth="1"/>
    <col min="4617" max="4864" width="9.140625" style="204"/>
    <col min="4865" max="4865" width="3" style="204" customWidth="1"/>
    <col min="4866" max="4866" width="39.7109375" style="204" customWidth="1"/>
    <col min="4867" max="4867" width="10.28515625" style="204" customWidth="1"/>
    <col min="4868" max="4868" width="10.85546875" style="204" customWidth="1"/>
    <col min="4869" max="4869" width="11.140625" style="204" customWidth="1"/>
    <col min="4870" max="4870" width="11.7109375" style="204" customWidth="1"/>
    <col min="4871" max="4871" width="11.42578125" style="204" customWidth="1"/>
    <col min="4872" max="4872" width="16.42578125" style="204" customWidth="1"/>
    <col min="4873" max="5120" width="9.140625" style="204"/>
    <col min="5121" max="5121" width="3" style="204" customWidth="1"/>
    <col min="5122" max="5122" width="39.7109375" style="204" customWidth="1"/>
    <col min="5123" max="5123" width="10.28515625" style="204" customWidth="1"/>
    <col min="5124" max="5124" width="10.85546875" style="204" customWidth="1"/>
    <col min="5125" max="5125" width="11.140625" style="204" customWidth="1"/>
    <col min="5126" max="5126" width="11.7109375" style="204" customWidth="1"/>
    <col min="5127" max="5127" width="11.42578125" style="204" customWidth="1"/>
    <col min="5128" max="5128" width="16.42578125" style="204" customWidth="1"/>
    <col min="5129" max="5376" width="9.140625" style="204"/>
    <col min="5377" max="5377" width="3" style="204" customWidth="1"/>
    <col min="5378" max="5378" width="39.7109375" style="204" customWidth="1"/>
    <col min="5379" max="5379" width="10.28515625" style="204" customWidth="1"/>
    <col min="5380" max="5380" width="10.85546875" style="204" customWidth="1"/>
    <col min="5381" max="5381" width="11.140625" style="204" customWidth="1"/>
    <col min="5382" max="5382" width="11.7109375" style="204" customWidth="1"/>
    <col min="5383" max="5383" width="11.42578125" style="204" customWidth="1"/>
    <col min="5384" max="5384" width="16.42578125" style="204" customWidth="1"/>
    <col min="5385" max="5632" width="9.140625" style="204"/>
    <col min="5633" max="5633" width="3" style="204" customWidth="1"/>
    <col min="5634" max="5634" width="39.7109375" style="204" customWidth="1"/>
    <col min="5635" max="5635" width="10.28515625" style="204" customWidth="1"/>
    <col min="5636" max="5636" width="10.85546875" style="204" customWidth="1"/>
    <col min="5637" max="5637" width="11.140625" style="204" customWidth="1"/>
    <col min="5638" max="5638" width="11.7109375" style="204" customWidth="1"/>
    <col min="5639" max="5639" width="11.42578125" style="204" customWidth="1"/>
    <col min="5640" max="5640" width="16.42578125" style="204" customWidth="1"/>
    <col min="5641" max="5888" width="9.140625" style="204"/>
    <col min="5889" max="5889" width="3" style="204" customWidth="1"/>
    <col min="5890" max="5890" width="39.7109375" style="204" customWidth="1"/>
    <col min="5891" max="5891" width="10.28515625" style="204" customWidth="1"/>
    <col min="5892" max="5892" width="10.85546875" style="204" customWidth="1"/>
    <col min="5893" max="5893" width="11.140625" style="204" customWidth="1"/>
    <col min="5894" max="5894" width="11.7109375" style="204" customWidth="1"/>
    <col min="5895" max="5895" width="11.42578125" style="204" customWidth="1"/>
    <col min="5896" max="5896" width="16.42578125" style="204" customWidth="1"/>
    <col min="5897" max="6144" width="9.140625" style="204"/>
    <col min="6145" max="6145" width="3" style="204" customWidth="1"/>
    <col min="6146" max="6146" width="39.7109375" style="204" customWidth="1"/>
    <col min="6147" max="6147" width="10.28515625" style="204" customWidth="1"/>
    <col min="6148" max="6148" width="10.85546875" style="204" customWidth="1"/>
    <col min="6149" max="6149" width="11.140625" style="204" customWidth="1"/>
    <col min="6150" max="6150" width="11.7109375" style="204" customWidth="1"/>
    <col min="6151" max="6151" width="11.42578125" style="204" customWidth="1"/>
    <col min="6152" max="6152" width="16.42578125" style="204" customWidth="1"/>
    <col min="6153" max="6400" width="9.140625" style="204"/>
    <col min="6401" max="6401" width="3" style="204" customWidth="1"/>
    <col min="6402" max="6402" width="39.7109375" style="204" customWidth="1"/>
    <col min="6403" max="6403" width="10.28515625" style="204" customWidth="1"/>
    <col min="6404" max="6404" width="10.85546875" style="204" customWidth="1"/>
    <col min="6405" max="6405" width="11.140625" style="204" customWidth="1"/>
    <col min="6406" max="6406" width="11.7109375" style="204" customWidth="1"/>
    <col min="6407" max="6407" width="11.42578125" style="204" customWidth="1"/>
    <col min="6408" max="6408" width="16.42578125" style="204" customWidth="1"/>
    <col min="6409" max="6656" width="9.140625" style="204"/>
    <col min="6657" max="6657" width="3" style="204" customWidth="1"/>
    <col min="6658" max="6658" width="39.7109375" style="204" customWidth="1"/>
    <col min="6659" max="6659" width="10.28515625" style="204" customWidth="1"/>
    <col min="6660" max="6660" width="10.85546875" style="204" customWidth="1"/>
    <col min="6661" max="6661" width="11.140625" style="204" customWidth="1"/>
    <col min="6662" max="6662" width="11.7109375" style="204" customWidth="1"/>
    <col min="6663" max="6663" width="11.42578125" style="204" customWidth="1"/>
    <col min="6664" max="6664" width="16.42578125" style="204" customWidth="1"/>
    <col min="6665" max="6912" width="9.140625" style="204"/>
    <col min="6913" max="6913" width="3" style="204" customWidth="1"/>
    <col min="6914" max="6914" width="39.7109375" style="204" customWidth="1"/>
    <col min="6915" max="6915" width="10.28515625" style="204" customWidth="1"/>
    <col min="6916" max="6916" width="10.85546875" style="204" customWidth="1"/>
    <col min="6917" max="6917" width="11.140625" style="204" customWidth="1"/>
    <col min="6918" max="6918" width="11.7109375" style="204" customWidth="1"/>
    <col min="6919" max="6919" width="11.42578125" style="204" customWidth="1"/>
    <col min="6920" max="6920" width="16.42578125" style="204" customWidth="1"/>
    <col min="6921" max="7168" width="9.140625" style="204"/>
    <col min="7169" max="7169" width="3" style="204" customWidth="1"/>
    <col min="7170" max="7170" width="39.7109375" style="204" customWidth="1"/>
    <col min="7171" max="7171" width="10.28515625" style="204" customWidth="1"/>
    <col min="7172" max="7172" width="10.85546875" style="204" customWidth="1"/>
    <col min="7173" max="7173" width="11.140625" style="204" customWidth="1"/>
    <col min="7174" max="7174" width="11.7109375" style="204" customWidth="1"/>
    <col min="7175" max="7175" width="11.42578125" style="204" customWidth="1"/>
    <col min="7176" max="7176" width="16.42578125" style="204" customWidth="1"/>
    <col min="7177" max="7424" width="9.140625" style="204"/>
    <col min="7425" max="7425" width="3" style="204" customWidth="1"/>
    <col min="7426" max="7426" width="39.7109375" style="204" customWidth="1"/>
    <col min="7427" max="7427" width="10.28515625" style="204" customWidth="1"/>
    <col min="7428" max="7428" width="10.85546875" style="204" customWidth="1"/>
    <col min="7429" max="7429" width="11.140625" style="204" customWidth="1"/>
    <col min="7430" max="7430" width="11.7109375" style="204" customWidth="1"/>
    <col min="7431" max="7431" width="11.42578125" style="204" customWidth="1"/>
    <col min="7432" max="7432" width="16.42578125" style="204" customWidth="1"/>
    <col min="7433" max="7680" width="9.140625" style="204"/>
    <col min="7681" max="7681" width="3" style="204" customWidth="1"/>
    <col min="7682" max="7682" width="39.7109375" style="204" customWidth="1"/>
    <col min="7683" max="7683" width="10.28515625" style="204" customWidth="1"/>
    <col min="7684" max="7684" width="10.85546875" style="204" customWidth="1"/>
    <col min="7685" max="7685" width="11.140625" style="204" customWidth="1"/>
    <col min="7686" max="7686" width="11.7109375" style="204" customWidth="1"/>
    <col min="7687" max="7687" width="11.42578125" style="204" customWidth="1"/>
    <col min="7688" max="7688" width="16.42578125" style="204" customWidth="1"/>
    <col min="7689" max="7936" width="9.140625" style="204"/>
    <col min="7937" max="7937" width="3" style="204" customWidth="1"/>
    <col min="7938" max="7938" width="39.7109375" style="204" customWidth="1"/>
    <col min="7939" max="7939" width="10.28515625" style="204" customWidth="1"/>
    <col min="7940" max="7940" width="10.85546875" style="204" customWidth="1"/>
    <col min="7941" max="7941" width="11.140625" style="204" customWidth="1"/>
    <col min="7942" max="7942" width="11.7109375" style="204" customWidth="1"/>
    <col min="7943" max="7943" width="11.42578125" style="204" customWidth="1"/>
    <col min="7944" max="7944" width="16.42578125" style="204" customWidth="1"/>
    <col min="7945" max="8192" width="9.140625" style="204"/>
    <col min="8193" max="8193" width="3" style="204" customWidth="1"/>
    <col min="8194" max="8194" width="39.7109375" style="204" customWidth="1"/>
    <col min="8195" max="8195" width="10.28515625" style="204" customWidth="1"/>
    <col min="8196" max="8196" width="10.85546875" style="204" customWidth="1"/>
    <col min="8197" max="8197" width="11.140625" style="204" customWidth="1"/>
    <col min="8198" max="8198" width="11.7109375" style="204" customWidth="1"/>
    <col min="8199" max="8199" width="11.42578125" style="204" customWidth="1"/>
    <col min="8200" max="8200" width="16.42578125" style="204" customWidth="1"/>
    <col min="8201" max="8448" width="9.140625" style="204"/>
    <col min="8449" max="8449" width="3" style="204" customWidth="1"/>
    <col min="8450" max="8450" width="39.7109375" style="204" customWidth="1"/>
    <col min="8451" max="8451" width="10.28515625" style="204" customWidth="1"/>
    <col min="8452" max="8452" width="10.85546875" style="204" customWidth="1"/>
    <col min="8453" max="8453" width="11.140625" style="204" customWidth="1"/>
    <col min="8454" max="8454" width="11.7109375" style="204" customWidth="1"/>
    <col min="8455" max="8455" width="11.42578125" style="204" customWidth="1"/>
    <col min="8456" max="8456" width="16.42578125" style="204" customWidth="1"/>
    <col min="8457" max="8704" width="9.140625" style="204"/>
    <col min="8705" max="8705" width="3" style="204" customWidth="1"/>
    <col min="8706" max="8706" width="39.7109375" style="204" customWidth="1"/>
    <col min="8707" max="8707" width="10.28515625" style="204" customWidth="1"/>
    <col min="8708" max="8708" width="10.85546875" style="204" customWidth="1"/>
    <col min="8709" max="8709" width="11.140625" style="204" customWidth="1"/>
    <col min="8710" max="8710" width="11.7109375" style="204" customWidth="1"/>
    <col min="8711" max="8711" width="11.42578125" style="204" customWidth="1"/>
    <col min="8712" max="8712" width="16.42578125" style="204" customWidth="1"/>
    <col min="8713" max="8960" width="9.140625" style="204"/>
    <col min="8961" max="8961" width="3" style="204" customWidth="1"/>
    <col min="8962" max="8962" width="39.7109375" style="204" customWidth="1"/>
    <col min="8963" max="8963" width="10.28515625" style="204" customWidth="1"/>
    <col min="8964" max="8964" width="10.85546875" style="204" customWidth="1"/>
    <col min="8965" max="8965" width="11.140625" style="204" customWidth="1"/>
    <col min="8966" max="8966" width="11.7109375" style="204" customWidth="1"/>
    <col min="8967" max="8967" width="11.42578125" style="204" customWidth="1"/>
    <col min="8968" max="8968" width="16.42578125" style="204" customWidth="1"/>
    <col min="8969" max="9216" width="9.140625" style="204"/>
    <col min="9217" max="9217" width="3" style="204" customWidth="1"/>
    <col min="9218" max="9218" width="39.7109375" style="204" customWidth="1"/>
    <col min="9219" max="9219" width="10.28515625" style="204" customWidth="1"/>
    <col min="9220" max="9220" width="10.85546875" style="204" customWidth="1"/>
    <col min="9221" max="9221" width="11.140625" style="204" customWidth="1"/>
    <col min="9222" max="9222" width="11.7109375" style="204" customWidth="1"/>
    <col min="9223" max="9223" width="11.42578125" style="204" customWidth="1"/>
    <col min="9224" max="9224" width="16.42578125" style="204" customWidth="1"/>
    <col min="9225" max="9472" width="9.140625" style="204"/>
    <col min="9473" max="9473" width="3" style="204" customWidth="1"/>
    <col min="9474" max="9474" width="39.7109375" style="204" customWidth="1"/>
    <col min="9475" max="9475" width="10.28515625" style="204" customWidth="1"/>
    <col min="9476" max="9476" width="10.85546875" style="204" customWidth="1"/>
    <col min="9477" max="9477" width="11.140625" style="204" customWidth="1"/>
    <col min="9478" max="9478" width="11.7109375" style="204" customWidth="1"/>
    <col min="9479" max="9479" width="11.42578125" style="204" customWidth="1"/>
    <col min="9480" max="9480" width="16.42578125" style="204" customWidth="1"/>
    <col min="9481" max="9728" width="9.140625" style="204"/>
    <col min="9729" max="9729" width="3" style="204" customWidth="1"/>
    <col min="9730" max="9730" width="39.7109375" style="204" customWidth="1"/>
    <col min="9731" max="9731" width="10.28515625" style="204" customWidth="1"/>
    <col min="9732" max="9732" width="10.85546875" style="204" customWidth="1"/>
    <col min="9733" max="9733" width="11.140625" style="204" customWidth="1"/>
    <col min="9734" max="9734" width="11.7109375" style="204" customWidth="1"/>
    <col min="9735" max="9735" width="11.42578125" style="204" customWidth="1"/>
    <col min="9736" max="9736" width="16.42578125" style="204" customWidth="1"/>
    <col min="9737" max="9984" width="9.140625" style="204"/>
    <col min="9985" max="9985" width="3" style="204" customWidth="1"/>
    <col min="9986" max="9986" width="39.7109375" style="204" customWidth="1"/>
    <col min="9987" max="9987" width="10.28515625" style="204" customWidth="1"/>
    <col min="9988" max="9988" width="10.85546875" style="204" customWidth="1"/>
    <col min="9989" max="9989" width="11.140625" style="204" customWidth="1"/>
    <col min="9990" max="9990" width="11.7109375" style="204" customWidth="1"/>
    <col min="9991" max="9991" width="11.42578125" style="204" customWidth="1"/>
    <col min="9992" max="9992" width="16.42578125" style="204" customWidth="1"/>
    <col min="9993" max="10240" width="9.140625" style="204"/>
    <col min="10241" max="10241" width="3" style="204" customWidth="1"/>
    <col min="10242" max="10242" width="39.7109375" style="204" customWidth="1"/>
    <col min="10243" max="10243" width="10.28515625" style="204" customWidth="1"/>
    <col min="10244" max="10244" width="10.85546875" style="204" customWidth="1"/>
    <col min="10245" max="10245" width="11.140625" style="204" customWidth="1"/>
    <col min="10246" max="10246" width="11.7109375" style="204" customWidth="1"/>
    <col min="10247" max="10247" width="11.42578125" style="204" customWidth="1"/>
    <col min="10248" max="10248" width="16.42578125" style="204" customWidth="1"/>
    <col min="10249" max="10496" width="9.140625" style="204"/>
    <col min="10497" max="10497" width="3" style="204" customWidth="1"/>
    <col min="10498" max="10498" width="39.7109375" style="204" customWidth="1"/>
    <col min="10499" max="10499" width="10.28515625" style="204" customWidth="1"/>
    <col min="10500" max="10500" width="10.85546875" style="204" customWidth="1"/>
    <col min="10501" max="10501" width="11.140625" style="204" customWidth="1"/>
    <col min="10502" max="10502" width="11.7109375" style="204" customWidth="1"/>
    <col min="10503" max="10503" width="11.42578125" style="204" customWidth="1"/>
    <col min="10504" max="10504" width="16.42578125" style="204" customWidth="1"/>
    <col min="10505" max="10752" width="9.140625" style="204"/>
    <col min="10753" max="10753" width="3" style="204" customWidth="1"/>
    <col min="10754" max="10754" width="39.7109375" style="204" customWidth="1"/>
    <col min="10755" max="10755" width="10.28515625" style="204" customWidth="1"/>
    <col min="10756" max="10756" width="10.85546875" style="204" customWidth="1"/>
    <col min="10757" max="10757" width="11.140625" style="204" customWidth="1"/>
    <col min="10758" max="10758" width="11.7109375" style="204" customWidth="1"/>
    <col min="10759" max="10759" width="11.42578125" style="204" customWidth="1"/>
    <col min="10760" max="10760" width="16.42578125" style="204" customWidth="1"/>
    <col min="10761" max="11008" width="9.140625" style="204"/>
    <col min="11009" max="11009" width="3" style="204" customWidth="1"/>
    <col min="11010" max="11010" width="39.7109375" style="204" customWidth="1"/>
    <col min="11011" max="11011" width="10.28515625" style="204" customWidth="1"/>
    <col min="11012" max="11012" width="10.85546875" style="204" customWidth="1"/>
    <col min="11013" max="11013" width="11.140625" style="204" customWidth="1"/>
    <col min="11014" max="11014" width="11.7109375" style="204" customWidth="1"/>
    <col min="11015" max="11015" width="11.42578125" style="204" customWidth="1"/>
    <col min="11016" max="11016" width="16.42578125" style="204" customWidth="1"/>
    <col min="11017" max="11264" width="9.140625" style="204"/>
    <col min="11265" max="11265" width="3" style="204" customWidth="1"/>
    <col min="11266" max="11266" width="39.7109375" style="204" customWidth="1"/>
    <col min="11267" max="11267" width="10.28515625" style="204" customWidth="1"/>
    <col min="11268" max="11268" width="10.85546875" style="204" customWidth="1"/>
    <col min="11269" max="11269" width="11.140625" style="204" customWidth="1"/>
    <col min="11270" max="11270" width="11.7109375" style="204" customWidth="1"/>
    <col min="11271" max="11271" width="11.42578125" style="204" customWidth="1"/>
    <col min="11272" max="11272" width="16.42578125" style="204" customWidth="1"/>
    <col min="11273" max="11520" width="9.140625" style="204"/>
    <col min="11521" max="11521" width="3" style="204" customWidth="1"/>
    <col min="11522" max="11522" width="39.7109375" style="204" customWidth="1"/>
    <col min="11523" max="11523" width="10.28515625" style="204" customWidth="1"/>
    <col min="11524" max="11524" width="10.85546875" style="204" customWidth="1"/>
    <col min="11525" max="11525" width="11.140625" style="204" customWidth="1"/>
    <col min="11526" max="11526" width="11.7109375" style="204" customWidth="1"/>
    <col min="11527" max="11527" width="11.42578125" style="204" customWidth="1"/>
    <col min="11528" max="11528" width="16.42578125" style="204" customWidth="1"/>
    <col min="11529" max="11776" width="9.140625" style="204"/>
    <col min="11777" max="11777" width="3" style="204" customWidth="1"/>
    <col min="11778" max="11778" width="39.7109375" style="204" customWidth="1"/>
    <col min="11779" max="11779" width="10.28515625" style="204" customWidth="1"/>
    <col min="11780" max="11780" width="10.85546875" style="204" customWidth="1"/>
    <col min="11781" max="11781" width="11.140625" style="204" customWidth="1"/>
    <col min="11782" max="11782" width="11.7109375" style="204" customWidth="1"/>
    <col min="11783" max="11783" width="11.42578125" style="204" customWidth="1"/>
    <col min="11784" max="11784" width="16.42578125" style="204" customWidth="1"/>
    <col min="11785" max="12032" width="9.140625" style="204"/>
    <col min="12033" max="12033" width="3" style="204" customWidth="1"/>
    <col min="12034" max="12034" width="39.7109375" style="204" customWidth="1"/>
    <col min="12035" max="12035" width="10.28515625" style="204" customWidth="1"/>
    <col min="12036" max="12036" width="10.85546875" style="204" customWidth="1"/>
    <col min="12037" max="12037" width="11.140625" style="204" customWidth="1"/>
    <col min="12038" max="12038" width="11.7109375" style="204" customWidth="1"/>
    <col min="12039" max="12039" width="11.42578125" style="204" customWidth="1"/>
    <col min="12040" max="12040" width="16.42578125" style="204" customWidth="1"/>
    <col min="12041" max="12288" width="9.140625" style="204"/>
    <col min="12289" max="12289" width="3" style="204" customWidth="1"/>
    <col min="12290" max="12290" width="39.7109375" style="204" customWidth="1"/>
    <col min="12291" max="12291" width="10.28515625" style="204" customWidth="1"/>
    <col min="12292" max="12292" width="10.85546875" style="204" customWidth="1"/>
    <col min="12293" max="12293" width="11.140625" style="204" customWidth="1"/>
    <col min="12294" max="12294" width="11.7109375" style="204" customWidth="1"/>
    <col min="12295" max="12295" width="11.42578125" style="204" customWidth="1"/>
    <col min="12296" max="12296" width="16.42578125" style="204" customWidth="1"/>
    <col min="12297" max="12544" width="9.140625" style="204"/>
    <col min="12545" max="12545" width="3" style="204" customWidth="1"/>
    <col min="12546" max="12546" width="39.7109375" style="204" customWidth="1"/>
    <col min="12547" max="12547" width="10.28515625" style="204" customWidth="1"/>
    <col min="12548" max="12548" width="10.85546875" style="204" customWidth="1"/>
    <col min="12549" max="12549" width="11.140625" style="204" customWidth="1"/>
    <col min="12550" max="12550" width="11.7109375" style="204" customWidth="1"/>
    <col min="12551" max="12551" width="11.42578125" style="204" customWidth="1"/>
    <col min="12552" max="12552" width="16.42578125" style="204" customWidth="1"/>
    <col min="12553" max="12800" width="9.140625" style="204"/>
    <col min="12801" max="12801" width="3" style="204" customWidth="1"/>
    <col min="12802" max="12802" width="39.7109375" style="204" customWidth="1"/>
    <col min="12803" max="12803" width="10.28515625" style="204" customWidth="1"/>
    <col min="12804" max="12804" width="10.85546875" style="204" customWidth="1"/>
    <col min="12805" max="12805" width="11.140625" style="204" customWidth="1"/>
    <col min="12806" max="12806" width="11.7109375" style="204" customWidth="1"/>
    <col min="12807" max="12807" width="11.42578125" style="204" customWidth="1"/>
    <col min="12808" max="12808" width="16.42578125" style="204" customWidth="1"/>
    <col min="12809" max="13056" width="9.140625" style="204"/>
    <col min="13057" max="13057" width="3" style="204" customWidth="1"/>
    <col min="13058" max="13058" width="39.7109375" style="204" customWidth="1"/>
    <col min="13059" max="13059" width="10.28515625" style="204" customWidth="1"/>
    <col min="13060" max="13060" width="10.85546875" style="204" customWidth="1"/>
    <col min="13061" max="13061" width="11.140625" style="204" customWidth="1"/>
    <col min="13062" max="13062" width="11.7109375" style="204" customWidth="1"/>
    <col min="13063" max="13063" width="11.42578125" style="204" customWidth="1"/>
    <col min="13064" max="13064" width="16.42578125" style="204" customWidth="1"/>
    <col min="13065" max="13312" width="9.140625" style="204"/>
    <col min="13313" max="13313" width="3" style="204" customWidth="1"/>
    <col min="13314" max="13314" width="39.7109375" style="204" customWidth="1"/>
    <col min="13315" max="13315" width="10.28515625" style="204" customWidth="1"/>
    <col min="13316" max="13316" width="10.85546875" style="204" customWidth="1"/>
    <col min="13317" max="13317" width="11.140625" style="204" customWidth="1"/>
    <col min="13318" max="13318" width="11.7109375" style="204" customWidth="1"/>
    <col min="13319" max="13319" width="11.42578125" style="204" customWidth="1"/>
    <col min="13320" max="13320" width="16.42578125" style="204" customWidth="1"/>
    <col min="13321" max="13568" width="9.140625" style="204"/>
    <col min="13569" max="13569" width="3" style="204" customWidth="1"/>
    <col min="13570" max="13570" width="39.7109375" style="204" customWidth="1"/>
    <col min="13571" max="13571" width="10.28515625" style="204" customWidth="1"/>
    <col min="13572" max="13572" width="10.85546875" style="204" customWidth="1"/>
    <col min="13573" max="13573" width="11.140625" style="204" customWidth="1"/>
    <col min="13574" max="13574" width="11.7109375" style="204" customWidth="1"/>
    <col min="13575" max="13575" width="11.42578125" style="204" customWidth="1"/>
    <col min="13576" max="13576" width="16.42578125" style="204" customWidth="1"/>
    <col min="13577" max="13824" width="9.140625" style="204"/>
    <col min="13825" max="13825" width="3" style="204" customWidth="1"/>
    <col min="13826" max="13826" width="39.7109375" style="204" customWidth="1"/>
    <col min="13827" max="13827" width="10.28515625" style="204" customWidth="1"/>
    <col min="13828" max="13828" width="10.85546875" style="204" customWidth="1"/>
    <col min="13829" max="13829" width="11.140625" style="204" customWidth="1"/>
    <col min="13830" max="13830" width="11.7109375" style="204" customWidth="1"/>
    <col min="13831" max="13831" width="11.42578125" style="204" customWidth="1"/>
    <col min="13832" max="13832" width="16.42578125" style="204" customWidth="1"/>
    <col min="13833" max="14080" width="9.140625" style="204"/>
    <col min="14081" max="14081" width="3" style="204" customWidth="1"/>
    <col min="14082" max="14082" width="39.7109375" style="204" customWidth="1"/>
    <col min="14083" max="14083" width="10.28515625" style="204" customWidth="1"/>
    <col min="14084" max="14084" width="10.85546875" style="204" customWidth="1"/>
    <col min="14085" max="14085" width="11.140625" style="204" customWidth="1"/>
    <col min="14086" max="14086" width="11.7109375" style="204" customWidth="1"/>
    <col min="14087" max="14087" width="11.42578125" style="204" customWidth="1"/>
    <col min="14088" max="14088" width="16.42578125" style="204" customWidth="1"/>
    <col min="14089" max="14336" width="9.140625" style="204"/>
    <col min="14337" max="14337" width="3" style="204" customWidth="1"/>
    <col min="14338" max="14338" width="39.7109375" style="204" customWidth="1"/>
    <col min="14339" max="14339" width="10.28515625" style="204" customWidth="1"/>
    <col min="14340" max="14340" width="10.85546875" style="204" customWidth="1"/>
    <col min="14341" max="14341" width="11.140625" style="204" customWidth="1"/>
    <col min="14342" max="14342" width="11.7109375" style="204" customWidth="1"/>
    <col min="14343" max="14343" width="11.42578125" style="204" customWidth="1"/>
    <col min="14344" max="14344" width="16.42578125" style="204" customWidth="1"/>
    <col min="14345" max="14592" width="9.140625" style="204"/>
    <col min="14593" max="14593" width="3" style="204" customWidth="1"/>
    <col min="14594" max="14594" width="39.7109375" style="204" customWidth="1"/>
    <col min="14595" max="14595" width="10.28515625" style="204" customWidth="1"/>
    <col min="14596" max="14596" width="10.85546875" style="204" customWidth="1"/>
    <col min="14597" max="14597" width="11.140625" style="204" customWidth="1"/>
    <col min="14598" max="14598" width="11.7109375" style="204" customWidth="1"/>
    <col min="14599" max="14599" width="11.42578125" style="204" customWidth="1"/>
    <col min="14600" max="14600" width="16.42578125" style="204" customWidth="1"/>
    <col min="14601" max="14848" width="9.140625" style="204"/>
    <col min="14849" max="14849" width="3" style="204" customWidth="1"/>
    <col min="14850" max="14850" width="39.7109375" style="204" customWidth="1"/>
    <col min="14851" max="14851" width="10.28515625" style="204" customWidth="1"/>
    <col min="14852" max="14852" width="10.85546875" style="204" customWidth="1"/>
    <col min="14853" max="14853" width="11.140625" style="204" customWidth="1"/>
    <col min="14854" max="14854" width="11.7109375" style="204" customWidth="1"/>
    <col min="14855" max="14855" width="11.42578125" style="204" customWidth="1"/>
    <col min="14856" max="14856" width="16.42578125" style="204" customWidth="1"/>
    <col min="14857" max="15104" width="9.140625" style="204"/>
    <col min="15105" max="15105" width="3" style="204" customWidth="1"/>
    <col min="15106" max="15106" width="39.7109375" style="204" customWidth="1"/>
    <col min="15107" max="15107" width="10.28515625" style="204" customWidth="1"/>
    <col min="15108" max="15108" width="10.85546875" style="204" customWidth="1"/>
    <col min="15109" max="15109" width="11.140625" style="204" customWidth="1"/>
    <col min="15110" max="15110" width="11.7109375" style="204" customWidth="1"/>
    <col min="15111" max="15111" width="11.42578125" style="204" customWidth="1"/>
    <col min="15112" max="15112" width="16.42578125" style="204" customWidth="1"/>
    <col min="15113" max="15360" width="9.140625" style="204"/>
    <col min="15361" max="15361" width="3" style="204" customWidth="1"/>
    <col min="15362" max="15362" width="39.7109375" style="204" customWidth="1"/>
    <col min="15363" max="15363" width="10.28515625" style="204" customWidth="1"/>
    <col min="15364" max="15364" width="10.85546875" style="204" customWidth="1"/>
    <col min="15365" max="15365" width="11.140625" style="204" customWidth="1"/>
    <col min="15366" max="15366" width="11.7109375" style="204" customWidth="1"/>
    <col min="15367" max="15367" width="11.42578125" style="204" customWidth="1"/>
    <col min="15368" max="15368" width="16.42578125" style="204" customWidth="1"/>
    <col min="15369" max="15616" width="9.140625" style="204"/>
    <col min="15617" max="15617" width="3" style="204" customWidth="1"/>
    <col min="15618" max="15618" width="39.7109375" style="204" customWidth="1"/>
    <col min="15619" max="15619" width="10.28515625" style="204" customWidth="1"/>
    <col min="15620" max="15620" width="10.85546875" style="204" customWidth="1"/>
    <col min="15621" max="15621" width="11.140625" style="204" customWidth="1"/>
    <col min="15622" max="15622" width="11.7109375" style="204" customWidth="1"/>
    <col min="15623" max="15623" width="11.42578125" style="204" customWidth="1"/>
    <col min="15624" max="15624" width="16.42578125" style="204" customWidth="1"/>
    <col min="15625" max="15872" width="9.140625" style="204"/>
    <col min="15873" max="15873" width="3" style="204" customWidth="1"/>
    <col min="15874" max="15874" width="39.7109375" style="204" customWidth="1"/>
    <col min="15875" max="15875" width="10.28515625" style="204" customWidth="1"/>
    <col min="15876" max="15876" width="10.85546875" style="204" customWidth="1"/>
    <col min="15877" max="15877" width="11.140625" style="204" customWidth="1"/>
    <col min="15878" max="15878" width="11.7109375" style="204" customWidth="1"/>
    <col min="15879" max="15879" width="11.42578125" style="204" customWidth="1"/>
    <col min="15880" max="15880" width="16.42578125" style="204" customWidth="1"/>
    <col min="15881" max="16128" width="9.140625" style="204"/>
    <col min="16129" max="16129" width="3" style="204" customWidth="1"/>
    <col min="16130" max="16130" width="39.7109375" style="204" customWidth="1"/>
    <col min="16131" max="16131" width="10.28515625" style="204" customWidth="1"/>
    <col min="16132" max="16132" width="10.85546875" style="204" customWidth="1"/>
    <col min="16133" max="16133" width="11.140625" style="204" customWidth="1"/>
    <col min="16134" max="16134" width="11.7109375" style="204" customWidth="1"/>
    <col min="16135" max="16135" width="11.42578125" style="204" customWidth="1"/>
    <col min="16136" max="16136" width="16.42578125" style="204" customWidth="1"/>
    <col min="16137" max="16384" width="9.140625" style="204"/>
  </cols>
  <sheetData>
    <row r="1" spans="1:8" s="90" customFormat="1" ht="27" thickBot="1" x14ac:dyDescent="0.3">
      <c r="A1" s="84"/>
      <c r="B1" s="85" t="s">
        <v>95</v>
      </c>
      <c r="C1" s="86"/>
      <c r="D1" s="86"/>
      <c r="E1" s="86"/>
      <c r="F1" s="87"/>
      <c r="G1" s="88"/>
      <c r="H1" s="89"/>
    </row>
    <row r="2" spans="1:8" s="97" customFormat="1" ht="18" customHeight="1" x14ac:dyDescent="0.25">
      <c r="A2" s="91">
        <v>1</v>
      </c>
      <c r="B2" s="92" t="s">
        <v>96</v>
      </c>
      <c r="C2" s="93"/>
      <c r="D2" s="93"/>
      <c r="E2" s="93"/>
      <c r="F2" s="94"/>
      <c r="G2" s="95"/>
      <c r="H2" s="96"/>
    </row>
    <row r="3" spans="1:8" s="97" customFormat="1" ht="18" customHeight="1" x14ac:dyDescent="0.25">
      <c r="A3" s="91">
        <v>2</v>
      </c>
      <c r="B3" s="92" t="s">
        <v>97</v>
      </c>
      <c r="C3" s="98"/>
      <c r="D3" s="98"/>
      <c r="E3" s="98"/>
      <c r="F3" s="99"/>
      <c r="G3" s="95"/>
      <c r="H3" s="96"/>
    </row>
    <row r="4" spans="1:8" s="97" customFormat="1" ht="18" customHeight="1" thickBot="1" x14ac:dyDescent="0.3">
      <c r="A4" s="91">
        <v>3</v>
      </c>
      <c r="B4" s="100" t="s">
        <v>98</v>
      </c>
      <c r="C4" s="101"/>
      <c r="D4" s="101"/>
      <c r="E4" s="101"/>
      <c r="F4" s="102"/>
      <c r="G4" s="103"/>
      <c r="H4" s="96"/>
    </row>
    <row r="5" spans="1:8" s="97" customFormat="1" ht="15" customHeight="1" thickTop="1" x14ac:dyDescent="0.25">
      <c r="A5" s="91">
        <v>4</v>
      </c>
      <c r="B5" s="104" t="s">
        <v>99</v>
      </c>
      <c r="C5" s="105"/>
      <c r="D5" s="105"/>
      <c r="E5" s="105"/>
      <c r="F5" s="106"/>
      <c r="G5" s="107">
        <v>200000</v>
      </c>
      <c r="H5" s="96"/>
    </row>
    <row r="6" spans="1:8" s="97" customFormat="1" ht="15.95" customHeight="1" thickBot="1" x14ac:dyDescent="0.3">
      <c r="A6" s="91">
        <v>5</v>
      </c>
      <c r="B6" s="108" t="s">
        <v>100</v>
      </c>
      <c r="C6" s="109"/>
      <c r="D6" s="109"/>
      <c r="E6" s="109"/>
      <c r="F6" s="110"/>
      <c r="G6" s="111">
        <v>50000</v>
      </c>
      <c r="H6" s="96"/>
    </row>
    <row r="7" spans="1:8" s="97" customFormat="1" ht="15.95" customHeight="1" thickBot="1" x14ac:dyDescent="0.3">
      <c r="A7" s="91">
        <v>6</v>
      </c>
      <c r="B7" s="108" t="s">
        <v>101</v>
      </c>
      <c r="C7" s="109"/>
      <c r="D7" s="109"/>
      <c r="E7" s="109"/>
      <c r="F7" s="110"/>
      <c r="G7" s="112">
        <f>+G5-G6</f>
        <v>150000</v>
      </c>
      <c r="H7" s="96"/>
    </row>
    <row r="8" spans="1:8" s="97" customFormat="1" ht="15.95" customHeight="1" thickBot="1" x14ac:dyDescent="0.3">
      <c r="A8" s="91">
        <v>7</v>
      </c>
      <c r="B8" s="113" t="s">
        <v>102</v>
      </c>
      <c r="C8" s="114"/>
      <c r="D8" s="114"/>
      <c r="E8" s="114"/>
      <c r="F8" s="115"/>
      <c r="G8" s="116"/>
      <c r="H8" s="96"/>
    </row>
    <row r="9" spans="1:8" s="97" customFormat="1" ht="17.100000000000001" customHeight="1" thickTop="1" x14ac:dyDescent="0.25">
      <c r="A9" s="91">
        <v>8</v>
      </c>
      <c r="B9" s="117" t="s">
        <v>103</v>
      </c>
      <c r="C9" s="93"/>
      <c r="D9" s="93"/>
      <c r="E9" s="118"/>
      <c r="F9" s="118"/>
      <c r="G9" s="119"/>
      <c r="H9" s="96"/>
    </row>
    <row r="10" spans="1:8" s="97" customFormat="1" ht="17.100000000000001" customHeight="1" x14ac:dyDescent="0.25">
      <c r="A10" s="91">
        <v>9</v>
      </c>
      <c r="B10" s="120" t="s">
        <v>104</v>
      </c>
      <c r="C10" s="121"/>
      <c r="D10" s="121"/>
      <c r="E10" s="122"/>
      <c r="F10" s="123">
        <v>20000</v>
      </c>
      <c r="G10" s="119"/>
      <c r="H10" s="96" t="s">
        <v>105</v>
      </c>
    </row>
    <row r="11" spans="1:8" s="97" customFormat="1" ht="17.100000000000001" customHeight="1" x14ac:dyDescent="0.25">
      <c r="A11" s="91">
        <v>10</v>
      </c>
      <c r="B11" s="124" t="s">
        <v>106</v>
      </c>
      <c r="C11" s="125"/>
      <c r="D11" s="125"/>
      <c r="E11" s="126"/>
      <c r="F11" s="126"/>
      <c r="G11" s="119"/>
      <c r="H11" s="96"/>
    </row>
    <row r="12" spans="1:8" s="97" customFormat="1" ht="17.100000000000001" customHeight="1" x14ac:dyDescent="0.25">
      <c r="A12" s="91">
        <v>11</v>
      </c>
      <c r="B12" s="124" t="s">
        <v>107</v>
      </c>
      <c r="C12" s="125"/>
      <c r="D12" s="125"/>
      <c r="E12" s="126">
        <v>15000</v>
      </c>
      <c r="F12" s="126"/>
      <c r="G12" s="119"/>
      <c r="H12" s="96" t="s">
        <v>108</v>
      </c>
    </row>
    <row r="13" spans="1:8" s="97" customFormat="1" ht="17.100000000000001" customHeight="1" x14ac:dyDescent="0.25">
      <c r="A13" s="91">
        <v>12</v>
      </c>
      <c r="B13" s="124" t="s">
        <v>109</v>
      </c>
      <c r="C13" s="125"/>
      <c r="D13" s="125"/>
      <c r="E13" s="126">
        <v>2500</v>
      </c>
      <c r="F13" s="126"/>
      <c r="G13" s="119"/>
      <c r="H13" s="96" t="s">
        <v>110</v>
      </c>
    </row>
    <row r="14" spans="1:8" s="97" customFormat="1" ht="17.100000000000001" customHeight="1" thickBot="1" x14ac:dyDescent="0.3">
      <c r="A14" s="91">
        <v>13</v>
      </c>
      <c r="B14" s="124" t="s">
        <v>111</v>
      </c>
      <c r="C14" s="125"/>
      <c r="D14" s="125"/>
      <c r="E14" s="127">
        <v>1500</v>
      </c>
      <c r="F14" s="126"/>
      <c r="G14" s="119"/>
      <c r="H14" s="96" t="s">
        <v>112</v>
      </c>
    </row>
    <row r="15" spans="1:8" s="97" customFormat="1" ht="17.100000000000001" customHeight="1" thickBot="1" x14ac:dyDescent="0.3">
      <c r="A15" s="91">
        <v>14</v>
      </c>
      <c r="B15" s="128" t="s">
        <v>113</v>
      </c>
      <c r="C15" s="129"/>
      <c r="D15" s="129"/>
      <c r="E15" s="118"/>
      <c r="F15" s="127">
        <f>SUM(E12:E14)</f>
        <v>19000</v>
      </c>
      <c r="G15" s="119"/>
      <c r="H15" s="96"/>
    </row>
    <row r="16" spans="1:8" s="97" customFormat="1" ht="17.100000000000001" customHeight="1" x14ac:dyDescent="0.25">
      <c r="A16" s="91">
        <v>15</v>
      </c>
      <c r="B16" s="92" t="s">
        <v>114</v>
      </c>
      <c r="C16" s="93"/>
      <c r="D16" s="93"/>
      <c r="E16" s="130"/>
      <c r="F16" s="131">
        <f>+F10-F15</f>
        <v>1000</v>
      </c>
      <c r="G16" s="119"/>
      <c r="H16" s="96"/>
    </row>
    <row r="17" spans="1:8" s="97" customFormat="1" ht="17.100000000000001" customHeight="1" x14ac:dyDescent="0.25">
      <c r="A17" s="91">
        <v>16</v>
      </c>
      <c r="B17" s="92" t="s">
        <v>115</v>
      </c>
      <c r="C17" s="109"/>
      <c r="D17" s="109"/>
      <c r="E17" s="126"/>
      <c r="F17" s="126"/>
      <c r="G17" s="119"/>
      <c r="H17" s="96"/>
    </row>
    <row r="18" spans="1:8" s="97" customFormat="1" ht="17.100000000000001" customHeight="1" x14ac:dyDescent="0.25">
      <c r="A18" s="91">
        <v>17</v>
      </c>
      <c r="B18" s="132" t="s">
        <v>116</v>
      </c>
      <c r="C18" s="109"/>
      <c r="D18" s="109"/>
      <c r="E18" s="133">
        <v>200000</v>
      </c>
      <c r="F18" s="126"/>
      <c r="G18" s="119"/>
      <c r="H18" s="96"/>
    </row>
    <row r="19" spans="1:8" s="97" customFormat="1" ht="17.100000000000001" customHeight="1" thickBot="1" x14ac:dyDescent="0.3">
      <c r="A19" s="91">
        <v>18</v>
      </c>
      <c r="B19" s="132" t="s">
        <v>117</v>
      </c>
      <c r="C19" s="109"/>
      <c r="D19" s="109"/>
      <c r="E19" s="127">
        <v>35000</v>
      </c>
      <c r="F19" s="126"/>
      <c r="G19" s="119"/>
      <c r="H19" s="96"/>
    </row>
    <row r="20" spans="1:8" s="97" customFormat="1" ht="17.100000000000001" customHeight="1" x14ac:dyDescent="0.25">
      <c r="A20" s="91">
        <v>19</v>
      </c>
      <c r="B20" s="132" t="s">
        <v>118</v>
      </c>
      <c r="C20" s="105"/>
      <c r="D20" s="105"/>
      <c r="E20" s="118">
        <f>+E18-E19</f>
        <v>165000</v>
      </c>
      <c r="F20" s="126"/>
      <c r="G20" s="119"/>
      <c r="H20" s="96" t="s">
        <v>119</v>
      </c>
    </row>
    <row r="21" spans="1:8" s="97" customFormat="1" ht="17.100000000000001" customHeight="1" thickBot="1" x14ac:dyDescent="0.3">
      <c r="A21" s="91">
        <v>20</v>
      </c>
      <c r="B21" s="132" t="s">
        <v>120</v>
      </c>
      <c r="C21" s="109"/>
      <c r="D21" s="109"/>
      <c r="E21" s="134">
        <v>27.5</v>
      </c>
      <c r="F21" s="126"/>
      <c r="G21" s="119"/>
      <c r="H21" s="96" t="s">
        <v>121</v>
      </c>
    </row>
    <row r="22" spans="1:8" s="97" customFormat="1" ht="17.100000000000001" customHeight="1" thickBot="1" x14ac:dyDescent="0.3">
      <c r="A22" s="91">
        <v>21</v>
      </c>
      <c r="B22" s="92" t="s">
        <v>122</v>
      </c>
      <c r="C22" s="93"/>
      <c r="D22" s="93"/>
      <c r="E22" s="135"/>
      <c r="F22" s="136">
        <f>+E20/E21</f>
        <v>6000</v>
      </c>
      <c r="G22" s="119"/>
      <c r="H22" s="96" t="s">
        <v>123</v>
      </c>
    </row>
    <row r="23" spans="1:8" s="97" customFormat="1" ht="17.100000000000001" customHeight="1" thickBot="1" x14ac:dyDescent="0.3">
      <c r="A23" s="91">
        <v>22</v>
      </c>
      <c r="B23" s="100" t="s">
        <v>124</v>
      </c>
      <c r="C23" s="101"/>
      <c r="D23" s="101"/>
      <c r="E23" s="137"/>
      <c r="F23" s="138">
        <f>+F16-F22</f>
        <v>-5000</v>
      </c>
      <c r="G23" s="139"/>
      <c r="H23" s="96" t="s">
        <v>125</v>
      </c>
    </row>
    <row r="24" spans="1:8" s="97" customFormat="1" ht="17.100000000000001" customHeight="1" thickTop="1" x14ac:dyDescent="0.25">
      <c r="A24" s="91">
        <v>23</v>
      </c>
      <c r="B24" s="140" t="s">
        <v>126</v>
      </c>
      <c r="C24" s="141" t="s">
        <v>127</v>
      </c>
      <c r="D24" s="142" t="s">
        <v>128</v>
      </c>
      <c r="E24" s="142" t="s">
        <v>129</v>
      </c>
      <c r="F24" s="142" t="s">
        <v>130</v>
      </c>
      <c r="G24" s="143" t="s">
        <v>131</v>
      </c>
      <c r="H24" s="96"/>
    </row>
    <row r="25" spans="1:8" s="97" customFormat="1" ht="17.100000000000001" customHeight="1" x14ac:dyDescent="0.25">
      <c r="A25" s="91">
        <v>24</v>
      </c>
      <c r="B25" s="144" t="s">
        <v>132</v>
      </c>
      <c r="C25" s="145">
        <v>20000</v>
      </c>
      <c r="D25" s="146">
        <v>20000</v>
      </c>
      <c r="E25" s="146">
        <v>20000</v>
      </c>
      <c r="F25" s="146">
        <v>20000</v>
      </c>
      <c r="G25" s="147">
        <v>20000</v>
      </c>
      <c r="H25" s="96" t="s">
        <v>105</v>
      </c>
    </row>
    <row r="26" spans="1:8" s="97" customFormat="1" ht="17.100000000000001" customHeight="1" x14ac:dyDescent="0.25">
      <c r="A26" s="91">
        <v>25</v>
      </c>
      <c r="B26" s="144" t="s">
        <v>133</v>
      </c>
      <c r="C26" s="148">
        <v>-19000</v>
      </c>
      <c r="D26" s="149">
        <v>-19000</v>
      </c>
      <c r="E26" s="149">
        <v>-19000</v>
      </c>
      <c r="F26" s="149">
        <v>-19000</v>
      </c>
      <c r="G26" s="150">
        <v>-19000</v>
      </c>
      <c r="H26" s="96"/>
    </row>
    <row r="27" spans="1:8" s="97" customFormat="1" ht="17.100000000000001" customHeight="1" x14ac:dyDescent="0.25">
      <c r="A27" s="91">
        <v>26</v>
      </c>
      <c r="B27" s="144" t="s">
        <v>134</v>
      </c>
      <c r="C27" s="151">
        <f>SUM(C25:C26)</f>
        <v>1000</v>
      </c>
      <c r="D27" s="152">
        <f>SUM(D25:D26)</f>
        <v>1000</v>
      </c>
      <c r="E27" s="152">
        <f>SUM(E25:E26)</f>
        <v>1000</v>
      </c>
      <c r="F27" s="152">
        <f>SUM(F25:F26)</f>
        <v>1000</v>
      </c>
      <c r="G27" s="153">
        <f>SUM(G25:G26)</f>
        <v>1000</v>
      </c>
      <c r="H27" s="96"/>
    </row>
    <row r="28" spans="1:8" s="97" customFormat="1" ht="17.100000000000001" customHeight="1" thickBot="1" x14ac:dyDescent="0.3">
      <c r="A28" s="91">
        <v>27</v>
      </c>
      <c r="B28" s="144" t="s">
        <v>135</v>
      </c>
      <c r="C28" s="154">
        <v>-6000</v>
      </c>
      <c r="D28" s="155">
        <v>-6000</v>
      </c>
      <c r="E28" s="155">
        <v>-6000</v>
      </c>
      <c r="F28" s="155">
        <v>-6000</v>
      </c>
      <c r="G28" s="156">
        <v>-6000</v>
      </c>
      <c r="H28" s="96" t="s">
        <v>119</v>
      </c>
    </row>
    <row r="29" spans="1:8" s="97" customFormat="1" ht="17.100000000000001" customHeight="1" x14ac:dyDescent="0.25">
      <c r="A29" s="91">
        <v>28</v>
      </c>
      <c r="B29" s="157" t="s">
        <v>136</v>
      </c>
      <c r="C29" s="158">
        <f>+C28+C27</f>
        <v>-5000</v>
      </c>
      <c r="D29" s="158">
        <f>+D28+D27</f>
        <v>-5000</v>
      </c>
      <c r="E29" s="158">
        <f>+E28+E27</f>
        <v>-5000</v>
      </c>
      <c r="F29" s="158">
        <f>+F28+F27</f>
        <v>-5000</v>
      </c>
      <c r="G29" s="159">
        <f>+G28+G27</f>
        <v>-5000</v>
      </c>
      <c r="H29" s="96" t="s">
        <v>137</v>
      </c>
    </row>
    <row r="30" spans="1:8" s="97" customFormat="1" ht="17.100000000000001" customHeight="1" x14ac:dyDescent="0.25">
      <c r="A30" s="91">
        <v>29</v>
      </c>
      <c r="B30" s="160" t="s">
        <v>138</v>
      </c>
      <c r="C30" s="161">
        <v>5000</v>
      </c>
      <c r="D30" s="162">
        <v>5000</v>
      </c>
      <c r="E30" s="162">
        <v>5000</v>
      </c>
      <c r="F30" s="162">
        <v>5000</v>
      </c>
      <c r="G30" s="163"/>
      <c r="H30" s="96"/>
    </row>
    <row r="31" spans="1:8" s="97" customFormat="1" ht="17.100000000000001" customHeight="1" x14ac:dyDescent="0.25">
      <c r="A31" s="91">
        <v>30</v>
      </c>
      <c r="B31" s="160" t="s">
        <v>139</v>
      </c>
      <c r="C31" s="164">
        <v>0</v>
      </c>
      <c r="D31" s="165">
        <v>0</v>
      </c>
      <c r="E31" s="165">
        <v>0</v>
      </c>
      <c r="F31" s="165">
        <v>0</v>
      </c>
      <c r="G31" s="166"/>
      <c r="H31" s="96" t="s">
        <v>140</v>
      </c>
    </row>
    <row r="32" spans="1:8" s="97" customFormat="1" ht="17.100000000000001" customHeight="1" x14ac:dyDescent="0.25">
      <c r="A32" s="91">
        <v>31</v>
      </c>
      <c r="B32" s="132" t="s">
        <v>141</v>
      </c>
      <c r="C32" s="99"/>
      <c r="D32" s="99"/>
      <c r="E32" s="99"/>
      <c r="F32" s="110"/>
      <c r="G32" s="167">
        <f>+G29</f>
        <v>-5000</v>
      </c>
      <c r="H32" s="96" t="s">
        <v>142</v>
      </c>
    </row>
    <row r="33" spans="1:8" s="97" customFormat="1" ht="17.100000000000001" customHeight="1" thickBot="1" x14ac:dyDescent="0.3">
      <c r="A33" s="91">
        <v>32</v>
      </c>
      <c r="B33" s="132" t="s">
        <v>143</v>
      </c>
      <c r="C33" s="99"/>
      <c r="D33" s="99"/>
      <c r="E33" s="99"/>
      <c r="F33" s="110"/>
      <c r="G33" s="168">
        <f>-SUM(C30:F30)</f>
        <v>-20000</v>
      </c>
      <c r="H33" s="96" t="s">
        <v>144</v>
      </c>
    </row>
    <row r="34" spans="1:8" s="97" customFormat="1" ht="17.100000000000001" customHeight="1" thickBot="1" x14ac:dyDescent="0.3">
      <c r="A34" s="91">
        <v>33</v>
      </c>
      <c r="B34" s="169" t="s">
        <v>145</v>
      </c>
      <c r="C34" s="170"/>
      <c r="D34" s="170"/>
      <c r="E34" s="170"/>
      <c r="F34" s="171"/>
      <c r="G34" s="172">
        <f>SUM(G32:G33)</f>
        <v>-25000</v>
      </c>
      <c r="H34" s="96"/>
    </row>
    <row r="35" spans="1:8" s="97" customFormat="1" ht="17.100000000000001" customHeight="1" thickTop="1" x14ac:dyDescent="0.25">
      <c r="A35" s="91">
        <v>34</v>
      </c>
      <c r="B35" s="173" t="s">
        <v>146</v>
      </c>
      <c r="C35" s="174"/>
      <c r="D35" s="175"/>
      <c r="E35" s="118"/>
      <c r="F35" s="176"/>
      <c r="G35" s="119"/>
      <c r="H35" s="96"/>
    </row>
    <row r="36" spans="1:8" s="97" customFormat="1" ht="17.100000000000001" customHeight="1" x14ac:dyDescent="0.25">
      <c r="A36" s="91">
        <v>35</v>
      </c>
      <c r="B36" s="177" t="s">
        <v>147</v>
      </c>
      <c r="C36" s="178"/>
      <c r="D36" s="179"/>
      <c r="E36" s="133">
        <v>290000</v>
      </c>
      <c r="F36" s="176"/>
      <c r="G36" s="119"/>
      <c r="H36" s="96"/>
    </row>
    <row r="37" spans="1:8" s="97" customFormat="1" ht="17.100000000000001" customHeight="1" x14ac:dyDescent="0.25">
      <c r="A37" s="91">
        <v>36</v>
      </c>
      <c r="B37" s="180" t="s">
        <v>148</v>
      </c>
      <c r="C37" s="181"/>
      <c r="D37" s="182">
        <v>200000</v>
      </c>
      <c r="E37" s="126"/>
      <c r="F37" s="176"/>
      <c r="G37" s="119"/>
      <c r="H37" s="96"/>
    </row>
    <row r="38" spans="1:8" s="97" customFormat="1" ht="17.100000000000001" customHeight="1" thickBot="1" x14ac:dyDescent="0.3">
      <c r="A38" s="91">
        <v>37</v>
      </c>
      <c r="B38" s="180" t="s">
        <v>149</v>
      </c>
      <c r="C38" s="181"/>
      <c r="D38" s="127">
        <v>30000</v>
      </c>
      <c r="E38" s="126"/>
      <c r="F38" s="176"/>
      <c r="G38" s="119"/>
      <c r="H38" s="96"/>
    </row>
    <row r="39" spans="1:8" s="97" customFormat="1" ht="17.100000000000001" customHeight="1" thickBot="1" x14ac:dyDescent="0.3">
      <c r="A39" s="91">
        <v>38</v>
      </c>
      <c r="B39" s="180" t="s">
        <v>150</v>
      </c>
      <c r="C39" s="181"/>
      <c r="D39" s="179"/>
      <c r="E39" s="183">
        <f>+D37-D38</f>
        <v>170000</v>
      </c>
      <c r="F39" s="176"/>
      <c r="G39" s="119"/>
      <c r="H39" s="96"/>
    </row>
    <row r="40" spans="1:8" s="97" customFormat="1" ht="17.100000000000001" customHeight="1" thickBot="1" x14ac:dyDescent="0.3">
      <c r="A40" s="91">
        <v>39</v>
      </c>
      <c r="B40" s="184" t="s">
        <v>151</v>
      </c>
      <c r="C40" s="185"/>
      <c r="D40" s="186"/>
      <c r="E40" s="187">
        <f>+E36-E39</f>
        <v>120000</v>
      </c>
      <c r="F40" s="176"/>
      <c r="G40" s="119"/>
      <c r="H40" s="96" t="s">
        <v>152</v>
      </c>
    </row>
    <row r="41" spans="1:8" s="97" customFormat="1" ht="17.100000000000001" customHeight="1" thickBot="1" x14ac:dyDescent="0.3">
      <c r="A41" s="91">
        <v>40</v>
      </c>
      <c r="B41" s="184" t="s">
        <v>153</v>
      </c>
      <c r="C41" s="185"/>
      <c r="D41" s="186"/>
      <c r="E41" s="187">
        <f>+G34</f>
        <v>-25000</v>
      </c>
      <c r="F41" s="176"/>
      <c r="G41" s="119"/>
      <c r="H41" s="96" t="s">
        <v>154</v>
      </c>
    </row>
    <row r="42" spans="1:8" s="97" customFormat="1" ht="17.100000000000001" customHeight="1" thickBot="1" x14ac:dyDescent="0.3">
      <c r="A42" s="91">
        <v>41</v>
      </c>
      <c r="B42" s="100" t="s">
        <v>155</v>
      </c>
      <c r="C42" s="101"/>
      <c r="D42" s="137"/>
      <c r="E42" s="138">
        <f>+E41+E40</f>
        <v>95000</v>
      </c>
      <c r="F42" s="188"/>
      <c r="G42" s="139"/>
      <c r="H42" s="96"/>
    </row>
    <row r="43" spans="1:8" s="97" customFormat="1" ht="18" customHeight="1" thickTop="1" thickBot="1" x14ac:dyDescent="0.3">
      <c r="A43" s="91">
        <v>42</v>
      </c>
      <c r="B43" s="173" t="s">
        <v>156</v>
      </c>
      <c r="C43" s="174"/>
      <c r="D43" s="174"/>
      <c r="E43" s="174"/>
      <c r="F43" s="189" t="s">
        <v>157</v>
      </c>
      <c r="G43" s="190">
        <f>+G33</f>
        <v>-20000</v>
      </c>
      <c r="H43" s="96"/>
    </row>
    <row r="44" spans="1:8" s="97" customFormat="1" ht="18" customHeight="1" x14ac:dyDescent="0.25">
      <c r="A44" s="91">
        <v>43</v>
      </c>
      <c r="B44" s="184" t="s">
        <v>158</v>
      </c>
      <c r="C44" s="185"/>
      <c r="D44" s="185"/>
      <c r="E44" s="185"/>
      <c r="F44" s="191"/>
      <c r="G44" s="192"/>
      <c r="H44" s="96" t="s">
        <v>154</v>
      </c>
    </row>
    <row r="45" spans="1:8" s="97" customFormat="1" ht="18" customHeight="1" thickBot="1" x14ac:dyDescent="0.3">
      <c r="A45" s="91">
        <v>44</v>
      </c>
      <c r="B45" s="184" t="s">
        <v>159</v>
      </c>
      <c r="C45" s="185"/>
      <c r="D45" s="185"/>
      <c r="E45" s="185"/>
      <c r="F45" s="191"/>
      <c r="G45" s="193"/>
      <c r="H45" s="96"/>
    </row>
    <row r="46" spans="1:8" s="97" customFormat="1" ht="18" customHeight="1" thickBot="1" x14ac:dyDescent="0.3">
      <c r="A46" s="91">
        <v>45</v>
      </c>
      <c r="B46" s="184" t="s">
        <v>160</v>
      </c>
      <c r="C46" s="185"/>
      <c r="D46" s="185"/>
      <c r="E46" s="185"/>
      <c r="F46" s="191"/>
      <c r="G46" s="194"/>
      <c r="H46" s="96" t="s">
        <v>161</v>
      </c>
    </row>
    <row r="47" spans="1:8" s="97" customFormat="1" ht="18" customHeight="1" x14ac:dyDescent="0.25">
      <c r="A47" s="91">
        <v>46</v>
      </c>
      <c r="B47" s="184" t="s">
        <v>162</v>
      </c>
      <c r="C47" s="185"/>
      <c r="D47" s="185"/>
      <c r="E47" s="185"/>
      <c r="F47" s="191"/>
      <c r="G47" s="195"/>
      <c r="H47" s="96"/>
    </row>
    <row r="48" spans="1:8" s="97" customFormat="1" ht="18" customHeight="1" thickBot="1" x14ac:dyDescent="0.3">
      <c r="A48" s="196">
        <v>47</v>
      </c>
      <c r="B48" s="197" t="s">
        <v>163</v>
      </c>
      <c r="C48" s="198"/>
      <c r="D48" s="198"/>
      <c r="E48" s="198"/>
      <c r="F48" s="199"/>
      <c r="G48" s="200"/>
      <c r="H48" s="201"/>
    </row>
    <row r="49" spans="2:7" ht="15.95" customHeight="1" x14ac:dyDescent="0.2">
      <c r="B49" s="202"/>
      <c r="C49" s="202"/>
      <c r="D49" s="202"/>
      <c r="E49" s="202"/>
      <c r="F49" s="203"/>
      <c r="G49" s="203"/>
    </row>
    <row r="50" spans="2:7" ht="15.95" customHeight="1" x14ac:dyDescent="0.2">
      <c r="B50" s="202"/>
      <c r="C50" s="202"/>
      <c r="D50" s="202"/>
      <c r="E50" s="202"/>
      <c r="F50" s="203"/>
      <c r="G50" s="203"/>
    </row>
    <row r="51" spans="2:7" ht="15.95" customHeight="1" x14ac:dyDescent="0.2">
      <c r="B51" s="202"/>
      <c r="C51" s="202"/>
      <c r="D51" s="202"/>
      <c r="E51" s="202"/>
      <c r="F51" s="203"/>
      <c r="G51" s="203"/>
    </row>
    <row r="52" spans="2:7" ht="15.95" customHeight="1" x14ac:dyDescent="0.2">
      <c r="B52" s="202"/>
      <c r="C52" s="202"/>
      <c r="D52" s="202"/>
      <c r="E52" s="202"/>
      <c r="F52" s="203"/>
      <c r="G52" s="203"/>
    </row>
    <row r="53" spans="2:7" ht="15.95" customHeight="1" x14ac:dyDescent="0.2">
      <c r="B53" s="202"/>
      <c r="C53" s="202"/>
      <c r="D53" s="202"/>
      <c r="E53" s="202"/>
      <c r="F53" s="203"/>
      <c r="G53" s="203"/>
    </row>
    <row r="54" spans="2:7" ht="15.95" customHeight="1" x14ac:dyDescent="0.2">
      <c r="B54" s="205"/>
      <c r="C54" s="205"/>
      <c r="D54" s="205"/>
      <c r="E54" s="205"/>
      <c r="F54" s="203"/>
      <c r="G54" s="203"/>
    </row>
    <row r="55" spans="2:7" ht="15.95" customHeight="1" x14ac:dyDescent="0.2">
      <c r="B55" s="205"/>
      <c r="C55" s="205"/>
      <c r="D55" s="205"/>
      <c r="E55" s="205"/>
      <c r="F55" s="203"/>
      <c r="G55" s="203"/>
    </row>
    <row r="56" spans="2:7" ht="15.95" customHeight="1" x14ac:dyDescent="0.2">
      <c r="B56" s="205"/>
      <c r="C56" s="205"/>
      <c r="D56" s="205"/>
      <c r="E56" s="205"/>
      <c r="F56" s="203"/>
      <c r="G56" s="203"/>
    </row>
    <row r="57" spans="2:7" ht="15.95" customHeight="1" x14ac:dyDescent="0.2">
      <c r="B57" s="205"/>
      <c r="C57" s="205"/>
      <c r="D57" s="205"/>
      <c r="E57" s="205"/>
      <c r="F57" s="203"/>
      <c r="G57" s="203"/>
    </row>
    <row r="58" spans="2:7" ht="15" x14ac:dyDescent="0.2">
      <c r="B58" s="205"/>
      <c r="C58" s="205"/>
      <c r="D58" s="205"/>
      <c r="E58" s="205"/>
      <c r="F58" s="203"/>
      <c r="G58" s="203"/>
    </row>
    <row r="59" spans="2:7" ht="15" x14ac:dyDescent="0.2">
      <c r="B59" s="205"/>
      <c r="C59" s="205"/>
      <c r="D59" s="205"/>
      <c r="E59" s="205"/>
      <c r="F59" s="205"/>
      <c r="G59" s="205"/>
    </row>
    <row r="60" spans="2:7" ht="15" x14ac:dyDescent="0.2">
      <c r="B60" s="205"/>
      <c r="C60" s="205"/>
      <c r="D60" s="205"/>
      <c r="E60" s="205"/>
      <c r="F60" s="205"/>
      <c r="G60" s="205"/>
    </row>
    <row r="61" spans="2:7" ht="15" x14ac:dyDescent="0.2">
      <c r="B61" s="205"/>
      <c r="C61" s="205"/>
      <c r="D61" s="205"/>
      <c r="E61" s="205"/>
      <c r="F61" s="205"/>
      <c r="G61" s="205"/>
    </row>
    <row r="62" spans="2:7" ht="15" x14ac:dyDescent="0.2">
      <c r="B62" s="205"/>
      <c r="C62" s="205"/>
      <c r="D62" s="205"/>
      <c r="E62" s="205"/>
      <c r="F62" s="205"/>
      <c r="G62" s="205"/>
    </row>
    <row r="63" spans="2:7" ht="15" x14ac:dyDescent="0.2">
      <c r="B63" s="205"/>
      <c r="C63" s="205"/>
      <c r="D63" s="205"/>
      <c r="E63" s="205"/>
      <c r="F63" s="205"/>
      <c r="G63" s="205"/>
    </row>
    <row r="64" spans="2:7" ht="15" x14ac:dyDescent="0.2">
      <c r="B64" s="205"/>
      <c r="C64" s="205"/>
      <c r="D64" s="205"/>
      <c r="E64" s="205"/>
      <c r="F64" s="205"/>
      <c r="G64" s="205"/>
    </row>
    <row r="65" spans="2:7" ht="15" x14ac:dyDescent="0.2">
      <c r="B65" s="205"/>
      <c r="C65" s="205"/>
      <c r="D65" s="205"/>
      <c r="E65" s="205"/>
      <c r="F65" s="205"/>
      <c r="G65" s="205"/>
    </row>
    <row r="66" spans="2:7" ht="15" x14ac:dyDescent="0.2">
      <c r="B66" s="205"/>
      <c r="C66" s="205"/>
      <c r="D66" s="205"/>
      <c r="E66" s="205"/>
      <c r="F66" s="205"/>
      <c r="G66" s="205"/>
    </row>
    <row r="67" spans="2:7" ht="15" x14ac:dyDescent="0.2">
      <c r="B67" s="205"/>
      <c r="C67" s="205"/>
      <c r="D67" s="205"/>
      <c r="E67" s="205"/>
      <c r="F67" s="205"/>
      <c r="G67" s="205"/>
    </row>
    <row r="68" spans="2:7" ht="15" x14ac:dyDescent="0.2">
      <c r="B68" s="205"/>
      <c r="C68" s="205"/>
      <c r="D68" s="205"/>
      <c r="E68" s="205"/>
      <c r="F68" s="205"/>
      <c r="G68" s="205"/>
    </row>
    <row r="69" spans="2:7" ht="15" x14ac:dyDescent="0.2">
      <c r="B69" s="205"/>
      <c r="C69" s="205"/>
      <c r="D69" s="205"/>
      <c r="E69" s="205"/>
      <c r="F69" s="205"/>
      <c r="G69" s="205"/>
    </row>
    <row r="70" spans="2:7" ht="15" x14ac:dyDescent="0.2">
      <c r="B70" s="205"/>
      <c r="C70" s="205"/>
      <c r="D70" s="205"/>
      <c r="E70" s="205"/>
      <c r="F70" s="205"/>
      <c r="G70" s="205"/>
    </row>
    <row r="71" spans="2:7" ht="15" x14ac:dyDescent="0.2">
      <c r="B71" s="205"/>
      <c r="C71" s="205"/>
      <c r="D71" s="205"/>
      <c r="E71" s="205"/>
      <c r="F71" s="205"/>
      <c r="G71" s="205"/>
    </row>
    <row r="72" spans="2:7" ht="15" x14ac:dyDescent="0.2">
      <c r="B72" s="205"/>
      <c r="C72" s="205"/>
      <c r="D72" s="205"/>
      <c r="E72" s="205"/>
      <c r="F72" s="205"/>
      <c r="G72" s="205"/>
    </row>
    <row r="73" spans="2:7" ht="15" x14ac:dyDescent="0.2">
      <c r="B73" s="205"/>
      <c r="C73" s="205"/>
      <c r="D73" s="205"/>
      <c r="E73" s="205"/>
      <c r="F73" s="205"/>
      <c r="G73" s="205"/>
    </row>
    <row r="74" spans="2:7" ht="15" x14ac:dyDescent="0.2">
      <c r="B74" s="205"/>
      <c r="C74" s="205"/>
      <c r="D74" s="205"/>
      <c r="E74" s="205"/>
      <c r="F74" s="205"/>
      <c r="G74" s="205"/>
    </row>
    <row r="75" spans="2:7" ht="15" x14ac:dyDescent="0.2">
      <c r="B75" s="205"/>
      <c r="C75" s="205"/>
      <c r="D75" s="205"/>
      <c r="E75" s="205"/>
      <c r="F75" s="205"/>
      <c r="G75" s="205"/>
    </row>
    <row r="76" spans="2:7" ht="15" x14ac:dyDescent="0.2">
      <c r="B76" s="205"/>
      <c r="C76" s="205"/>
      <c r="D76" s="205"/>
      <c r="E76" s="205"/>
      <c r="F76" s="205"/>
      <c r="G76" s="205"/>
    </row>
    <row r="77" spans="2:7" ht="15" x14ac:dyDescent="0.2">
      <c r="B77" s="205"/>
      <c r="C77" s="205"/>
      <c r="D77" s="205"/>
      <c r="E77" s="205"/>
      <c r="F77" s="205"/>
      <c r="G77" s="205"/>
    </row>
    <row r="78" spans="2:7" ht="15" x14ac:dyDescent="0.2">
      <c r="B78" s="205"/>
      <c r="C78" s="205"/>
      <c r="D78" s="205"/>
      <c r="E78" s="205"/>
      <c r="F78" s="205"/>
      <c r="G78" s="205"/>
    </row>
    <row r="79" spans="2:7" ht="15" x14ac:dyDescent="0.2">
      <c r="B79" s="205"/>
      <c r="C79" s="205"/>
      <c r="D79" s="205"/>
      <c r="E79" s="205"/>
      <c r="F79" s="205"/>
      <c r="G79" s="205"/>
    </row>
    <row r="80" spans="2:7" ht="15" x14ac:dyDescent="0.2">
      <c r="B80" s="205"/>
      <c r="C80" s="205"/>
      <c r="D80" s="205"/>
      <c r="E80" s="205"/>
      <c r="F80" s="205"/>
      <c r="G80" s="205"/>
    </row>
    <row r="81" spans="2:7" ht="15" x14ac:dyDescent="0.2">
      <c r="B81" s="205"/>
      <c r="C81" s="205"/>
      <c r="D81" s="205"/>
      <c r="E81" s="205"/>
      <c r="F81" s="205"/>
      <c r="G81" s="205"/>
    </row>
    <row r="82" spans="2:7" ht="15" x14ac:dyDescent="0.2">
      <c r="B82" s="205"/>
      <c r="C82" s="205"/>
      <c r="D82" s="205"/>
      <c r="E82" s="205"/>
      <c r="F82" s="205"/>
      <c r="G82" s="205"/>
    </row>
    <row r="83" spans="2:7" ht="15" x14ac:dyDescent="0.2">
      <c r="B83" s="205"/>
      <c r="C83" s="205"/>
      <c r="D83" s="205"/>
      <c r="E83" s="205"/>
      <c r="F83" s="205"/>
      <c r="G83" s="205"/>
    </row>
    <row r="84" spans="2:7" ht="15" x14ac:dyDescent="0.2">
      <c r="B84" s="205"/>
      <c r="C84" s="205"/>
      <c r="D84" s="205"/>
      <c r="E84" s="205"/>
      <c r="F84" s="205"/>
      <c r="G84" s="205"/>
    </row>
    <row r="85" spans="2:7" ht="15" x14ac:dyDescent="0.2">
      <c r="B85" s="205"/>
      <c r="C85" s="205"/>
      <c r="D85" s="205"/>
      <c r="E85" s="205"/>
      <c r="F85" s="205"/>
      <c r="G85" s="205"/>
    </row>
    <row r="86" spans="2:7" ht="15" x14ac:dyDescent="0.2">
      <c r="B86" s="205"/>
      <c r="C86" s="205"/>
      <c r="D86" s="205"/>
      <c r="E86" s="205"/>
      <c r="F86" s="205"/>
      <c r="G86" s="205"/>
    </row>
    <row r="87" spans="2:7" ht="15" x14ac:dyDescent="0.2">
      <c r="B87" s="205"/>
      <c r="C87" s="205"/>
      <c r="D87" s="205"/>
      <c r="E87" s="205"/>
      <c r="F87" s="205"/>
      <c r="G87" s="205"/>
    </row>
    <row r="88" spans="2:7" ht="15" x14ac:dyDescent="0.2">
      <c r="B88" s="205"/>
      <c r="C88" s="205"/>
      <c r="D88" s="205"/>
      <c r="E88" s="205"/>
      <c r="F88" s="205"/>
      <c r="G88" s="205"/>
    </row>
    <row r="89" spans="2:7" ht="15" x14ac:dyDescent="0.2">
      <c r="B89" s="205"/>
      <c r="C89" s="205"/>
      <c r="D89" s="205"/>
      <c r="E89" s="205"/>
      <c r="F89" s="205"/>
      <c r="G89" s="205"/>
    </row>
    <row r="90" spans="2:7" ht="15" x14ac:dyDescent="0.2">
      <c r="B90" s="205"/>
      <c r="C90" s="205"/>
      <c r="D90" s="205"/>
      <c r="E90" s="205"/>
      <c r="F90" s="205"/>
      <c r="G90" s="205"/>
    </row>
    <row r="91" spans="2:7" ht="15" x14ac:dyDescent="0.2">
      <c r="B91" s="205"/>
      <c r="C91" s="205"/>
      <c r="D91" s="205"/>
      <c r="E91" s="205"/>
      <c r="F91" s="205"/>
      <c r="G91" s="205"/>
    </row>
    <row r="92" spans="2:7" ht="15" x14ac:dyDescent="0.2">
      <c r="B92" s="205"/>
      <c r="C92" s="205"/>
      <c r="D92" s="205"/>
      <c r="E92" s="205"/>
      <c r="F92" s="205"/>
      <c r="G92" s="205"/>
    </row>
    <row r="93" spans="2:7" ht="15" x14ac:dyDescent="0.2">
      <c r="B93" s="205"/>
      <c r="C93" s="205"/>
      <c r="D93" s="205"/>
      <c r="E93" s="205"/>
      <c r="F93" s="205"/>
      <c r="G93" s="205"/>
    </row>
    <row r="94" spans="2:7" ht="15" x14ac:dyDescent="0.2">
      <c r="B94" s="205"/>
      <c r="C94" s="205"/>
      <c r="D94" s="205"/>
      <c r="E94" s="205"/>
      <c r="F94" s="205"/>
      <c r="G94" s="205"/>
    </row>
    <row r="95" spans="2:7" ht="15" x14ac:dyDescent="0.2">
      <c r="B95" s="205"/>
      <c r="C95" s="205"/>
      <c r="D95" s="205"/>
      <c r="E95" s="205"/>
      <c r="F95" s="205"/>
      <c r="G95" s="205"/>
    </row>
    <row r="96" spans="2:7" ht="15" x14ac:dyDescent="0.2">
      <c r="B96" s="205"/>
      <c r="C96" s="205"/>
      <c r="D96" s="205"/>
      <c r="E96" s="205"/>
      <c r="F96" s="205"/>
      <c r="G96" s="205"/>
    </row>
    <row r="97" spans="2:7" ht="15" x14ac:dyDescent="0.2">
      <c r="B97" s="205"/>
      <c r="C97" s="205"/>
      <c r="D97" s="205"/>
      <c r="E97" s="205"/>
      <c r="F97" s="205"/>
      <c r="G97" s="205"/>
    </row>
    <row r="98" spans="2:7" ht="15" x14ac:dyDescent="0.2">
      <c r="B98" s="205"/>
      <c r="C98" s="205"/>
      <c r="D98" s="205"/>
      <c r="E98" s="205"/>
      <c r="F98" s="205"/>
      <c r="G98" s="205"/>
    </row>
    <row r="99" spans="2:7" ht="15" x14ac:dyDescent="0.2">
      <c r="B99" s="205"/>
      <c r="C99" s="205"/>
      <c r="D99" s="205"/>
      <c r="E99" s="205"/>
      <c r="F99" s="205"/>
      <c r="G99" s="205"/>
    </row>
    <row r="100" spans="2:7" ht="15" x14ac:dyDescent="0.2">
      <c r="B100" s="205"/>
      <c r="C100" s="205"/>
      <c r="D100" s="205"/>
      <c r="E100" s="205"/>
      <c r="F100" s="205"/>
      <c r="G100" s="205"/>
    </row>
    <row r="101" spans="2:7" ht="15" x14ac:dyDescent="0.2">
      <c r="B101" s="205"/>
      <c r="C101" s="205"/>
      <c r="D101" s="205"/>
      <c r="E101" s="205"/>
      <c r="F101" s="205"/>
      <c r="G101" s="205"/>
    </row>
    <row r="102" spans="2:7" ht="15" x14ac:dyDescent="0.2">
      <c r="B102" s="205"/>
      <c r="C102" s="205"/>
      <c r="D102" s="205"/>
      <c r="E102" s="205"/>
      <c r="F102" s="205"/>
      <c r="G102" s="205"/>
    </row>
    <row r="103" spans="2:7" ht="15" x14ac:dyDescent="0.2">
      <c r="B103" s="205"/>
      <c r="C103" s="205"/>
      <c r="D103" s="205"/>
      <c r="E103" s="205"/>
      <c r="F103" s="205"/>
      <c r="G103" s="205"/>
    </row>
    <row r="104" spans="2:7" ht="15" x14ac:dyDescent="0.2">
      <c r="B104" s="205"/>
      <c r="C104" s="205"/>
      <c r="D104" s="205"/>
      <c r="E104" s="205"/>
      <c r="F104" s="205"/>
      <c r="G104" s="205"/>
    </row>
    <row r="105" spans="2:7" ht="15" x14ac:dyDescent="0.2">
      <c r="B105" s="205"/>
      <c r="C105" s="205"/>
      <c r="D105" s="205"/>
      <c r="E105" s="205"/>
      <c r="F105" s="205"/>
      <c r="G105" s="205"/>
    </row>
    <row r="106" spans="2:7" ht="15" x14ac:dyDescent="0.2">
      <c r="B106" s="205"/>
      <c r="C106" s="205"/>
      <c r="D106" s="205"/>
      <c r="E106" s="205"/>
      <c r="F106" s="205"/>
      <c r="G106" s="205"/>
    </row>
    <row r="107" spans="2:7" ht="15" x14ac:dyDescent="0.2">
      <c r="B107" s="205"/>
      <c r="C107" s="205"/>
      <c r="D107" s="205"/>
      <c r="E107" s="205"/>
      <c r="F107" s="205"/>
      <c r="G107" s="205"/>
    </row>
    <row r="108" spans="2:7" ht="15" x14ac:dyDescent="0.2">
      <c r="B108" s="205"/>
      <c r="C108" s="205"/>
      <c r="D108" s="205"/>
      <c r="E108" s="205"/>
      <c r="F108" s="205"/>
      <c r="G108" s="205"/>
    </row>
    <row r="109" spans="2:7" ht="15" x14ac:dyDescent="0.2">
      <c r="B109" s="205"/>
      <c r="C109" s="205"/>
      <c r="D109" s="205"/>
      <c r="E109" s="205"/>
      <c r="F109" s="205"/>
      <c r="G109" s="205"/>
    </row>
    <row r="110" spans="2:7" ht="15" x14ac:dyDescent="0.2">
      <c r="B110" s="205"/>
      <c r="C110" s="205"/>
      <c r="D110" s="205"/>
      <c r="E110" s="205"/>
      <c r="F110" s="205"/>
      <c r="G110" s="205"/>
    </row>
    <row r="111" spans="2:7" ht="15" x14ac:dyDescent="0.2">
      <c r="B111" s="205"/>
      <c r="C111" s="205"/>
      <c r="D111" s="205"/>
      <c r="E111" s="205"/>
      <c r="F111" s="205"/>
      <c r="G111" s="205"/>
    </row>
    <row r="112" spans="2:7" ht="15" x14ac:dyDescent="0.2">
      <c r="B112" s="205"/>
      <c r="C112" s="205"/>
      <c r="D112" s="205"/>
      <c r="E112" s="205"/>
      <c r="F112" s="205"/>
      <c r="G112" s="205"/>
    </row>
    <row r="113" spans="2:7" ht="15" x14ac:dyDescent="0.2">
      <c r="B113" s="205"/>
      <c r="C113" s="205"/>
      <c r="D113" s="205"/>
      <c r="E113" s="205"/>
      <c r="F113" s="205"/>
      <c r="G113" s="205"/>
    </row>
    <row r="114" spans="2:7" ht="15" x14ac:dyDescent="0.2">
      <c r="B114" s="205"/>
      <c r="C114" s="205"/>
      <c r="D114" s="205"/>
      <c r="E114" s="205"/>
      <c r="F114" s="205"/>
      <c r="G114" s="205"/>
    </row>
    <row r="115" spans="2:7" ht="15" x14ac:dyDescent="0.2">
      <c r="B115" s="205"/>
      <c r="C115" s="205"/>
      <c r="D115" s="205"/>
      <c r="E115" s="205"/>
      <c r="F115" s="205"/>
      <c r="G115" s="205"/>
    </row>
    <row r="116" spans="2:7" ht="15" x14ac:dyDescent="0.2">
      <c r="B116" s="205"/>
      <c r="C116" s="205"/>
      <c r="D116" s="205"/>
      <c r="E116" s="205"/>
      <c r="F116" s="205"/>
      <c r="G116" s="205"/>
    </row>
    <row r="117" spans="2:7" ht="15" x14ac:dyDescent="0.2">
      <c r="B117" s="205"/>
      <c r="C117" s="205"/>
      <c r="D117" s="205"/>
      <c r="E117" s="205"/>
      <c r="F117" s="205"/>
      <c r="G117" s="205"/>
    </row>
    <row r="118" spans="2:7" ht="15" x14ac:dyDescent="0.2">
      <c r="B118" s="205"/>
      <c r="C118" s="205"/>
      <c r="D118" s="205"/>
      <c r="E118" s="205"/>
      <c r="F118" s="205"/>
      <c r="G118" s="205"/>
    </row>
    <row r="119" spans="2:7" ht="15" x14ac:dyDescent="0.2">
      <c r="B119" s="205"/>
      <c r="C119" s="205"/>
      <c r="D119" s="205"/>
      <c r="E119" s="205"/>
      <c r="F119" s="205"/>
      <c r="G119" s="205"/>
    </row>
    <row r="120" spans="2:7" ht="15" x14ac:dyDescent="0.2">
      <c r="B120" s="205"/>
      <c r="C120" s="205"/>
      <c r="D120" s="205"/>
      <c r="E120" s="205"/>
      <c r="F120" s="205"/>
      <c r="G120" s="205"/>
    </row>
    <row r="121" spans="2:7" ht="15" x14ac:dyDescent="0.2">
      <c r="B121" s="205"/>
      <c r="C121" s="205"/>
      <c r="D121" s="205"/>
      <c r="E121" s="205"/>
      <c r="F121" s="205"/>
      <c r="G121" s="205"/>
    </row>
    <row r="122" spans="2:7" ht="15" x14ac:dyDescent="0.2">
      <c r="B122" s="205"/>
      <c r="C122" s="205"/>
      <c r="D122" s="205"/>
      <c r="E122" s="205"/>
      <c r="F122" s="205"/>
      <c r="G122" s="205"/>
    </row>
    <row r="123" spans="2:7" ht="15" x14ac:dyDescent="0.2">
      <c r="B123" s="205"/>
      <c r="C123" s="205"/>
      <c r="D123" s="205"/>
      <c r="E123" s="205"/>
      <c r="F123" s="205"/>
      <c r="G123" s="205"/>
    </row>
    <row r="124" spans="2:7" ht="15" x14ac:dyDescent="0.2">
      <c r="B124" s="205"/>
      <c r="C124" s="205"/>
      <c r="D124" s="205"/>
      <c r="E124" s="205"/>
      <c r="F124" s="205"/>
      <c r="G124" s="205"/>
    </row>
    <row r="125" spans="2:7" ht="15" x14ac:dyDescent="0.2">
      <c r="B125" s="205"/>
      <c r="C125" s="205"/>
      <c r="D125" s="205"/>
      <c r="E125" s="205"/>
      <c r="F125" s="205"/>
      <c r="G125" s="205"/>
    </row>
    <row r="126" spans="2:7" ht="15" x14ac:dyDescent="0.2">
      <c r="B126" s="205"/>
      <c r="C126" s="205"/>
      <c r="D126" s="205"/>
      <c r="E126" s="205"/>
      <c r="F126" s="205"/>
      <c r="G126" s="205"/>
    </row>
    <row r="127" spans="2:7" ht="15" x14ac:dyDescent="0.2">
      <c r="B127" s="205"/>
      <c r="C127" s="205"/>
      <c r="D127" s="205"/>
      <c r="E127" s="205"/>
      <c r="F127" s="205"/>
      <c r="G127" s="205"/>
    </row>
    <row r="128" spans="2:7" ht="15" x14ac:dyDescent="0.2">
      <c r="B128" s="205"/>
      <c r="C128" s="205"/>
      <c r="D128" s="205"/>
      <c r="E128" s="205"/>
      <c r="F128" s="205"/>
      <c r="G128" s="205"/>
    </row>
    <row r="129" spans="2:7" ht="15" x14ac:dyDescent="0.2">
      <c r="B129" s="205"/>
      <c r="C129" s="205"/>
      <c r="D129" s="205"/>
      <c r="E129" s="205"/>
      <c r="F129" s="205"/>
      <c r="G129" s="205"/>
    </row>
    <row r="130" spans="2:7" ht="15" x14ac:dyDescent="0.2">
      <c r="B130" s="205"/>
      <c r="C130" s="205"/>
      <c r="D130" s="205"/>
      <c r="E130" s="205"/>
      <c r="F130" s="205"/>
      <c r="G130" s="205"/>
    </row>
    <row r="131" spans="2:7" ht="15" x14ac:dyDescent="0.2">
      <c r="B131" s="205"/>
      <c r="C131" s="205"/>
      <c r="D131" s="205"/>
      <c r="E131" s="205"/>
      <c r="F131" s="205"/>
      <c r="G131" s="205"/>
    </row>
    <row r="132" spans="2:7" ht="15" x14ac:dyDescent="0.2">
      <c r="B132" s="205"/>
      <c r="C132" s="205"/>
      <c r="D132" s="205"/>
      <c r="E132" s="205"/>
      <c r="F132" s="205"/>
      <c r="G132" s="205"/>
    </row>
    <row r="133" spans="2:7" ht="15" x14ac:dyDescent="0.2">
      <c r="B133" s="205"/>
      <c r="C133" s="205"/>
      <c r="D133" s="205"/>
      <c r="E133" s="205"/>
      <c r="F133" s="205"/>
      <c r="G133" s="205"/>
    </row>
    <row r="134" spans="2:7" ht="15" x14ac:dyDescent="0.2">
      <c r="B134" s="205"/>
      <c r="C134" s="205"/>
      <c r="D134" s="205"/>
      <c r="E134" s="205"/>
      <c r="F134" s="205"/>
      <c r="G134" s="205"/>
    </row>
    <row r="135" spans="2:7" ht="15" x14ac:dyDescent="0.2">
      <c r="B135" s="205"/>
      <c r="C135" s="205"/>
      <c r="D135" s="205"/>
      <c r="E135" s="205"/>
      <c r="F135" s="205"/>
      <c r="G135" s="205"/>
    </row>
    <row r="136" spans="2:7" ht="15" x14ac:dyDescent="0.2">
      <c r="B136" s="205"/>
      <c r="C136" s="205"/>
      <c r="D136" s="205"/>
      <c r="E136" s="205"/>
      <c r="F136" s="205"/>
      <c r="G136" s="205"/>
    </row>
    <row r="137" spans="2:7" ht="15" x14ac:dyDescent="0.2">
      <c r="B137" s="205"/>
      <c r="C137" s="205"/>
      <c r="D137" s="205"/>
      <c r="E137" s="205"/>
      <c r="F137" s="205"/>
      <c r="G137" s="205"/>
    </row>
    <row r="138" spans="2:7" ht="15" x14ac:dyDescent="0.2">
      <c r="B138" s="205"/>
      <c r="C138" s="205"/>
      <c r="D138" s="205"/>
      <c r="E138" s="205"/>
      <c r="F138" s="205"/>
      <c r="G138" s="205"/>
    </row>
    <row r="139" spans="2:7" ht="15" x14ac:dyDescent="0.2">
      <c r="B139" s="205"/>
      <c r="C139" s="205"/>
      <c r="D139" s="205"/>
      <c r="E139" s="205"/>
      <c r="F139" s="205"/>
      <c r="G139" s="205"/>
    </row>
    <row r="140" spans="2:7" ht="15" x14ac:dyDescent="0.2">
      <c r="B140" s="205"/>
      <c r="C140" s="205"/>
      <c r="D140" s="205"/>
      <c r="E140" s="205"/>
      <c r="F140" s="205"/>
      <c r="G140" s="205"/>
    </row>
    <row r="141" spans="2:7" ht="15" x14ac:dyDescent="0.2">
      <c r="B141" s="205"/>
      <c r="C141" s="205"/>
      <c r="D141" s="205"/>
      <c r="E141" s="205"/>
      <c r="F141" s="205"/>
      <c r="G141" s="205"/>
    </row>
    <row r="142" spans="2:7" ht="15" x14ac:dyDescent="0.2">
      <c r="B142" s="205"/>
      <c r="C142" s="205"/>
      <c r="D142" s="205"/>
      <c r="E142" s="205"/>
      <c r="F142" s="205"/>
      <c r="G142" s="205"/>
    </row>
    <row r="143" spans="2:7" ht="15" x14ac:dyDescent="0.2">
      <c r="B143" s="205"/>
      <c r="C143" s="205"/>
      <c r="D143" s="205"/>
      <c r="E143" s="205"/>
      <c r="F143" s="205"/>
      <c r="G143" s="205"/>
    </row>
    <row r="144" spans="2:7" ht="15" x14ac:dyDescent="0.2">
      <c r="B144" s="205"/>
      <c r="C144" s="205"/>
      <c r="D144" s="205"/>
      <c r="E144" s="205"/>
      <c r="F144" s="205"/>
      <c r="G144" s="205"/>
    </row>
    <row r="145" spans="2:7" ht="15" x14ac:dyDescent="0.2">
      <c r="B145" s="205"/>
      <c r="C145" s="205"/>
      <c r="D145" s="205"/>
      <c r="E145" s="205"/>
      <c r="F145" s="205"/>
      <c r="G145" s="205"/>
    </row>
    <row r="146" spans="2:7" ht="15" x14ac:dyDescent="0.2">
      <c r="B146" s="205"/>
      <c r="C146" s="205"/>
      <c r="D146" s="205"/>
      <c r="E146" s="205"/>
      <c r="F146" s="205"/>
      <c r="G146" s="205"/>
    </row>
    <row r="147" spans="2:7" ht="15" x14ac:dyDescent="0.2">
      <c r="B147" s="205"/>
      <c r="C147" s="205"/>
      <c r="D147" s="205"/>
      <c r="E147" s="205"/>
      <c r="F147" s="205"/>
      <c r="G147" s="205"/>
    </row>
    <row r="148" spans="2:7" ht="15" x14ac:dyDescent="0.2">
      <c r="B148" s="205"/>
      <c r="C148" s="205"/>
      <c r="D148" s="205"/>
      <c r="E148" s="205"/>
      <c r="F148" s="205"/>
      <c r="G148" s="205"/>
    </row>
    <row r="149" spans="2:7" ht="15" x14ac:dyDescent="0.2">
      <c r="B149" s="205"/>
      <c r="C149" s="205"/>
      <c r="D149" s="205"/>
      <c r="E149" s="205"/>
      <c r="F149" s="205"/>
      <c r="G149" s="205"/>
    </row>
    <row r="150" spans="2:7" ht="15" x14ac:dyDescent="0.2">
      <c r="B150" s="205"/>
      <c r="C150" s="205"/>
      <c r="D150" s="205"/>
      <c r="E150" s="205"/>
      <c r="F150" s="205"/>
      <c r="G150" s="205"/>
    </row>
    <row r="151" spans="2:7" ht="15" x14ac:dyDescent="0.2">
      <c r="B151" s="205"/>
      <c r="C151" s="205"/>
      <c r="D151" s="205"/>
      <c r="E151" s="205"/>
      <c r="F151" s="205"/>
      <c r="G151" s="205"/>
    </row>
    <row r="152" spans="2:7" ht="15" x14ac:dyDescent="0.2">
      <c r="B152" s="205"/>
      <c r="C152" s="205"/>
      <c r="D152" s="205"/>
      <c r="E152" s="205"/>
      <c r="F152" s="205"/>
      <c r="G152" s="205"/>
    </row>
    <row r="153" spans="2:7" ht="15" x14ac:dyDescent="0.2">
      <c r="B153" s="205"/>
      <c r="C153" s="205"/>
      <c r="D153" s="205"/>
      <c r="E153" s="205"/>
      <c r="F153" s="205"/>
      <c r="G153" s="205"/>
    </row>
    <row r="154" spans="2:7" ht="15" x14ac:dyDescent="0.2">
      <c r="B154" s="205"/>
      <c r="C154" s="205"/>
      <c r="D154" s="205"/>
      <c r="E154" s="205"/>
      <c r="F154" s="205"/>
      <c r="G154" s="205"/>
    </row>
    <row r="155" spans="2:7" ht="15" x14ac:dyDescent="0.2">
      <c r="B155" s="205"/>
      <c r="C155" s="205"/>
      <c r="D155" s="205"/>
      <c r="E155" s="205"/>
      <c r="F155" s="205"/>
      <c r="G155" s="205"/>
    </row>
    <row r="156" spans="2:7" ht="15" x14ac:dyDescent="0.2">
      <c r="B156" s="205"/>
      <c r="C156" s="205"/>
      <c r="D156" s="205"/>
      <c r="E156" s="205"/>
      <c r="F156" s="205"/>
      <c r="G156" s="205"/>
    </row>
    <row r="157" spans="2:7" ht="15" x14ac:dyDescent="0.2">
      <c r="B157" s="205"/>
      <c r="C157" s="205"/>
      <c r="D157" s="205"/>
      <c r="E157" s="205"/>
      <c r="F157" s="205"/>
      <c r="G157" s="205"/>
    </row>
    <row r="158" spans="2:7" ht="15" x14ac:dyDescent="0.2">
      <c r="B158" s="205"/>
      <c r="C158" s="205"/>
      <c r="D158" s="205"/>
      <c r="E158" s="205"/>
      <c r="F158" s="205"/>
      <c r="G158" s="205"/>
    </row>
    <row r="159" spans="2:7" ht="15" x14ac:dyDescent="0.2">
      <c r="B159" s="205"/>
      <c r="C159" s="205"/>
      <c r="D159" s="205"/>
      <c r="E159" s="205"/>
      <c r="F159" s="205"/>
      <c r="G159" s="205"/>
    </row>
    <row r="160" spans="2:7" ht="15" x14ac:dyDescent="0.2">
      <c r="B160" s="205"/>
      <c r="C160" s="205"/>
      <c r="D160" s="205"/>
      <c r="E160" s="205"/>
      <c r="F160" s="205"/>
      <c r="G160" s="205"/>
    </row>
    <row r="161" spans="2:7" ht="15" x14ac:dyDescent="0.2">
      <c r="B161" s="205"/>
      <c r="C161" s="205"/>
      <c r="D161" s="205"/>
      <c r="E161" s="205"/>
      <c r="F161" s="205"/>
      <c r="G161" s="205"/>
    </row>
    <row r="162" spans="2:7" ht="15" x14ac:dyDescent="0.2">
      <c r="B162" s="205"/>
      <c r="C162" s="205"/>
      <c r="D162" s="205"/>
      <c r="E162" s="205"/>
      <c r="F162" s="205"/>
      <c r="G162" s="205"/>
    </row>
    <row r="163" spans="2:7" ht="15" x14ac:dyDescent="0.2">
      <c r="B163" s="205"/>
      <c r="C163" s="205"/>
      <c r="D163" s="205"/>
      <c r="E163" s="205"/>
      <c r="F163" s="205"/>
      <c r="G163" s="205"/>
    </row>
    <row r="164" spans="2:7" ht="15" x14ac:dyDescent="0.2">
      <c r="B164" s="205"/>
      <c r="C164" s="205"/>
      <c r="D164" s="205"/>
      <c r="E164" s="205"/>
      <c r="F164" s="205"/>
      <c r="G164" s="205"/>
    </row>
    <row r="165" spans="2:7" ht="15" x14ac:dyDescent="0.2">
      <c r="B165" s="205"/>
      <c r="C165" s="205"/>
      <c r="D165" s="205"/>
      <c r="E165" s="205"/>
      <c r="F165" s="205"/>
      <c r="G165" s="205"/>
    </row>
    <row r="166" spans="2:7" ht="15" x14ac:dyDescent="0.2">
      <c r="B166" s="205"/>
      <c r="C166" s="205"/>
      <c r="D166" s="205"/>
      <c r="E166" s="205"/>
      <c r="F166" s="205"/>
      <c r="G166" s="205"/>
    </row>
    <row r="167" spans="2:7" ht="15" x14ac:dyDescent="0.2">
      <c r="B167" s="205"/>
      <c r="C167" s="205"/>
      <c r="D167" s="205"/>
      <c r="E167" s="205"/>
      <c r="F167" s="205"/>
      <c r="G167" s="205"/>
    </row>
    <row r="168" spans="2:7" ht="15" x14ac:dyDescent="0.2">
      <c r="B168" s="205"/>
      <c r="C168" s="205"/>
      <c r="D168" s="205"/>
      <c r="E168" s="205"/>
      <c r="F168" s="205"/>
      <c r="G168" s="205"/>
    </row>
    <row r="169" spans="2:7" ht="15" x14ac:dyDescent="0.2">
      <c r="B169" s="205"/>
      <c r="C169" s="205"/>
      <c r="D169" s="205"/>
      <c r="E169" s="205"/>
      <c r="F169" s="205"/>
      <c r="G169" s="205"/>
    </row>
    <row r="170" spans="2:7" ht="15" x14ac:dyDescent="0.2">
      <c r="B170" s="205"/>
      <c r="C170" s="205"/>
      <c r="D170" s="205"/>
      <c r="E170" s="205"/>
      <c r="F170" s="205"/>
      <c r="G170" s="205"/>
    </row>
    <row r="171" spans="2:7" ht="15" x14ac:dyDescent="0.2">
      <c r="B171" s="205"/>
      <c r="C171" s="205"/>
      <c r="D171" s="205"/>
      <c r="E171" s="205"/>
      <c r="F171" s="205"/>
      <c r="G171" s="205"/>
    </row>
    <row r="172" spans="2:7" ht="15" x14ac:dyDescent="0.2">
      <c r="B172" s="205"/>
      <c r="C172" s="205"/>
      <c r="D172" s="205"/>
      <c r="E172" s="205"/>
      <c r="F172" s="205"/>
      <c r="G172" s="205"/>
    </row>
    <row r="173" spans="2:7" ht="15" x14ac:dyDescent="0.2">
      <c r="B173" s="205"/>
      <c r="C173" s="205"/>
      <c r="D173" s="205"/>
      <c r="E173" s="205"/>
      <c r="F173" s="205"/>
      <c r="G173" s="205"/>
    </row>
    <row r="174" spans="2:7" ht="15" x14ac:dyDescent="0.2">
      <c r="B174" s="205"/>
      <c r="C174" s="205"/>
      <c r="D174" s="205"/>
      <c r="E174" s="205"/>
      <c r="F174" s="205"/>
      <c r="G174" s="205"/>
    </row>
    <row r="175" spans="2:7" ht="15" x14ac:dyDescent="0.2">
      <c r="B175" s="205"/>
      <c r="C175" s="205"/>
      <c r="D175" s="205"/>
      <c r="E175" s="205"/>
      <c r="F175" s="205"/>
      <c r="G175" s="205"/>
    </row>
    <row r="176" spans="2:7" ht="15" x14ac:dyDescent="0.2">
      <c r="B176" s="205"/>
      <c r="C176" s="205"/>
      <c r="D176" s="205"/>
      <c r="E176" s="205"/>
      <c r="F176" s="205"/>
      <c r="G176" s="205"/>
    </row>
    <row r="177" spans="2:7" ht="15" x14ac:dyDescent="0.2">
      <c r="B177" s="205"/>
      <c r="C177" s="205"/>
      <c r="D177" s="205"/>
      <c r="E177" s="205"/>
      <c r="F177" s="205"/>
      <c r="G177" s="205"/>
    </row>
    <row r="178" spans="2:7" ht="15" x14ac:dyDescent="0.2">
      <c r="B178" s="205"/>
      <c r="C178" s="205"/>
      <c r="D178" s="205"/>
      <c r="E178" s="205"/>
      <c r="F178" s="205"/>
      <c r="G178" s="205"/>
    </row>
    <row r="179" spans="2:7" ht="15" x14ac:dyDescent="0.2">
      <c r="B179" s="205"/>
      <c r="C179" s="205"/>
      <c r="D179" s="205"/>
      <c r="E179" s="205"/>
      <c r="F179" s="205"/>
      <c r="G179" s="205"/>
    </row>
    <row r="180" spans="2:7" ht="15" x14ac:dyDescent="0.2">
      <c r="B180" s="205"/>
      <c r="C180" s="205"/>
      <c r="D180" s="205"/>
      <c r="E180" s="205"/>
      <c r="F180" s="205"/>
      <c r="G180" s="205"/>
    </row>
    <row r="181" spans="2:7" ht="15" x14ac:dyDescent="0.2">
      <c r="B181" s="205"/>
      <c r="C181" s="205"/>
      <c r="D181" s="205"/>
      <c r="E181" s="205"/>
      <c r="F181" s="205"/>
      <c r="G181" s="205"/>
    </row>
    <row r="182" spans="2:7" ht="15" x14ac:dyDescent="0.2">
      <c r="B182" s="205"/>
      <c r="C182" s="205"/>
      <c r="D182" s="205"/>
      <c r="E182" s="205"/>
      <c r="F182" s="205"/>
      <c r="G182" s="205"/>
    </row>
    <row r="183" spans="2:7" ht="15" x14ac:dyDescent="0.2">
      <c r="B183" s="205"/>
      <c r="C183" s="205"/>
      <c r="D183" s="205"/>
      <c r="E183" s="205"/>
      <c r="F183" s="205"/>
      <c r="G183" s="205"/>
    </row>
    <row r="184" spans="2:7" ht="15" x14ac:dyDescent="0.2">
      <c r="B184" s="205"/>
      <c r="C184" s="205"/>
      <c r="D184" s="205"/>
      <c r="E184" s="205"/>
      <c r="F184" s="205"/>
      <c r="G184" s="205"/>
    </row>
    <row r="185" spans="2:7" ht="15" x14ac:dyDescent="0.2">
      <c r="B185" s="205"/>
      <c r="C185" s="205"/>
      <c r="D185" s="205"/>
      <c r="E185" s="205"/>
      <c r="F185" s="205"/>
      <c r="G185" s="205"/>
    </row>
    <row r="186" spans="2:7" ht="15" x14ac:dyDescent="0.2">
      <c r="B186" s="205"/>
      <c r="C186" s="205"/>
      <c r="D186" s="205"/>
      <c r="E186" s="205"/>
      <c r="F186" s="205"/>
      <c r="G186" s="205"/>
    </row>
    <row r="187" spans="2:7" ht="15" x14ac:dyDescent="0.2">
      <c r="B187" s="205"/>
      <c r="C187" s="205"/>
      <c r="D187" s="205"/>
      <c r="E187" s="205"/>
      <c r="F187" s="205"/>
      <c r="G187" s="205"/>
    </row>
    <row r="188" spans="2:7" ht="15" x14ac:dyDescent="0.2">
      <c r="B188" s="205"/>
      <c r="C188" s="205"/>
      <c r="D188" s="205"/>
      <c r="E188" s="205"/>
      <c r="F188" s="205"/>
      <c r="G188" s="205"/>
    </row>
    <row r="189" spans="2:7" ht="15" x14ac:dyDescent="0.2">
      <c r="B189" s="205"/>
      <c r="C189" s="205"/>
      <c r="D189" s="205"/>
      <c r="E189" s="205"/>
      <c r="F189" s="205"/>
      <c r="G189" s="205"/>
    </row>
    <row r="190" spans="2:7" ht="15" x14ac:dyDescent="0.2">
      <c r="B190" s="205"/>
      <c r="C190" s="205"/>
      <c r="D190" s="205"/>
      <c r="E190" s="205"/>
      <c r="F190" s="205"/>
      <c r="G190" s="205"/>
    </row>
    <row r="191" spans="2:7" ht="15" x14ac:dyDescent="0.2">
      <c r="B191" s="205"/>
      <c r="C191" s="205"/>
      <c r="D191" s="205"/>
      <c r="E191" s="205"/>
      <c r="F191" s="205"/>
      <c r="G191" s="205"/>
    </row>
    <row r="192" spans="2:7" ht="15" x14ac:dyDescent="0.2">
      <c r="B192" s="205"/>
      <c r="C192" s="205"/>
      <c r="D192" s="205"/>
      <c r="E192" s="205"/>
      <c r="F192" s="205"/>
      <c r="G192" s="205"/>
    </row>
    <row r="193" spans="2:7" ht="15" x14ac:dyDescent="0.2">
      <c r="B193" s="205"/>
      <c r="C193" s="205"/>
      <c r="D193" s="205"/>
      <c r="E193" s="205"/>
      <c r="F193" s="205"/>
      <c r="G193" s="205"/>
    </row>
    <row r="194" spans="2:7" ht="15" x14ac:dyDescent="0.2">
      <c r="B194" s="205"/>
      <c r="C194" s="205"/>
      <c r="D194" s="205"/>
      <c r="E194" s="205"/>
      <c r="F194" s="205"/>
      <c r="G194" s="205"/>
    </row>
    <row r="195" spans="2:7" ht="15" x14ac:dyDescent="0.2">
      <c r="B195" s="205"/>
      <c r="C195" s="205"/>
      <c r="D195" s="205"/>
      <c r="E195" s="205"/>
      <c r="F195" s="205"/>
      <c r="G195" s="205"/>
    </row>
    <row r="196" spans="2:7" ht="15" x14ac:dyDescent="0.2">
      <c r="B196" s="205"/>
      <c r="C196" s="205"/>
      <c r="D196" s="205"/>
      <c r="E196" s="205"/>
      <c r="F196" s="205"/>
      <c r="G196" s="205"/>
    </row>
    <row r="197" spans="2:7" ht="15" x14ac:dyDescent="0.2">
      <c r="B197" s="205"/>
      <c r="C197" s="205"/>
      <c r="D197" s="205"/>
      <c r="E197" s="205"/>
      <c r="F197" s="205"/>
      <c r="G197" s="205"/>
    </row>
    <row r="198" spans="2:7" ht="15" x14ac:dyDescent="0.2">
      <c r="B198" s="205"/>
      <c r="C198" s="205"/>
      <c r="D198" s="205"/>
      <c r="E198" s="205"/>
      <c r="F198" s="205"/>
      <c r="G198" s="205"/>
    </row>
    <row r="199" spans="2:7" ht="15" x14ac:dyDescent="0.2">
      <c r="B199" s="205"/>
      <c r="C199" s="205"/>
      <c r="D199" s="205"/>
      <c r="E199" s="205"/>
      <c r="F199" s="205"/>
      <c r="G199" s="205"/>
    </row>
    <row r="200" spans="2:7" ht="15" x14ac:dyDescent="0.2">
      <c r="B200" s="205"/>
      <c r="C200" s="205"/>
      <c r="D200" s="205"/>
      <c r="E200" s="205"/>
      <c r="F200" s="205"/>
      <c r="G200" s="205"/>
    </row>
    <row r="201" spans="2:7" ht="15" x14ac:dyDescent="0.2">
      <c r="B201" s="205"/>
      <c r="C201" s="205"/>
      <c r="D201" s="205"/>
      <c r="E201" s="205"/>
      <c r="F201" s="205"/>
      <c r="G201" s="205"/>
    </row>
    <row r="202" spans="2:7" ht="15" x14ac:dyDescent="0.2">
      <c r="B202" s="205"/>
      <c r="C202" s="205"/>
      <c r="D202" s="205"/>
      <c r="E202" s="205"/>
      <c r="F202" s="205"/>
      <c r="G202" s="205"/>
    </row>
    <row r="203" spans="2:7" ht="15" x14ac:dyDescent="0.2">
      <c r="B203" s="205"/>
      <c r="C203" s="205"/>
      <c r="D203" s="205"/>
      <c r="E203" s="205"/>
      <c r="F203" s="205"/>
      <c r="G203" s="205"/>
    </row>
    <row r="204" spans="2:7" ht="15" x14ac:dyDescent="0.2">
      <c r="B204" s="205"/>
      <c r="C204" s="205"/>
      <c r="D204" s="205"/>
      <c r="E204" s="205"/>
      <c r="F204" s="205"/>
      <c r="G204" s="205"/>
    </row>
    <row r="205" spans="2:7" ht="15" x14ac:dyDescent="0.2">
      <c r="B205" s="205"/>
      <c r="C205" s="205"/>
      <c r="D205" s="205"/>
      <c r="E205" s="205"/>
      <c r="F205" s="205"/>
      <c r="G205" s="205"/>
    </row>
    <row r="206" spans="2:7" ht="15" x14ac:dyDescent="0.2">
      <c r="B206" s="205"/>
      <c r="C206" s="205"/>
      <c r="D206" s="205"/>
      <c r="E206" s="205"/>
      <c r="F206" s="205"/>
      <c r="G206" s="205"/>
    </row>
    <row r="207" spans="2:7" ht="15" x14ac:dyDescent="0.2">
      <c r="B207" s="205"/>
      <c r="C207" s="205"/>
      <c r="D207" s="205"/>
      <c r="E207" s="205"/>
      <c r="F207" s="205"/>
      <c r="G207" s="205"/>
    </row>
    <row r="208" spans="2:7" ht="15" x14ac:dyDescent="0.2">
      <c r="B208" s="205"/>
      <c r="C208" s="205"/>
      <c r="D208" s="205"/>
      <c r="E208" s="205"/>
      <c r="F208" s="205"/>
      <c r="G208" s="205"/>
    </row>
    <row r="209" spans="2:7" ht="15" x14ac:dyDescent="0.2">
      <c r="B209" s="205"/>
      <c r="C209" s="205"/>
      <c r="D209" s="205"/>
      <c r="E209" s="205"/>
      <c r="F209" s="205"/>
      <c r="G209" s="205"/>
    </row>
    <row r="210" spans="2:7" ht="15" x14ac:dyDescent="0.2">
      <c r="B210" s="205"/>
      <c r="C210" s="205"/>
      <c r="D210" s="205"/>
      <c r="E210" s="205"/>
      <c r="F210" s="205"/>
      <c r="G210" s="205"/>
    </row>
    <row r="211" spans="2:7" ht="15" x14ac:dyDescent="0.2">
      <c r="B211" s="205"/>
      <c r="C211" s="205"/>
      <c r="D211" s="205"/>
      <c r="E211" s="205"/>
      <c r="F211" s="205"/>
      <c r="G211" s="205"/>
    </row>
    <row r="212" spans="2:7" ht="15" x14ac:dyDescent="0.2">
      <c r="B212" s="205"/>
      <c r="C212" s="205"/>
      <c r="D212" s="205"/>
      <c r="E212" s="205"/>
      <c r="F212" s="205"/>
      <c r="G212" s="205"/>
    </row>
    <row r="213" spans="2:7" ht="15" x14ac:dyDescent="0.2">
      <c r="B213" s="205"/>
      <c r="C213" s="205"/>
      <c r="D213" s="205"/>
      <c r="E213" s="205"/>
      <c r="F213" s="205"/>
      <c r="G213" s="205"/>
    </row>
    <row r="214" spans="2:7" ht="15" x14ac:dyDescent="0.2">
      <c r="B214" s="205"/>
      <c r="C214" s="205"/>
      <c r="D214" s="205"/>
      <c r="E214" s="205"/>
      <c r="F214" s="205"/>
      <c r="G214" s="205"/>
    </row>
    <row r="215" spans="2:7" ht="15" x14ac:dyDescent="0.2">
      <c r="B215" s="205"/>
      <c r="C215" s="205"/>
      <c r="D215" s="205"/>
      <c r="E215" s="205"/>
      <c r="F215" s="205"/>
      <c r="G215" s="205"/>
    </row>
    <row r="216" spans="2:7" ht="15" x14ac:dyDescent="0.2">
      <c r="B216" s="205"/>
      <c r="C216" s="205"/>
      <c r="D216" s="205"/>
      <c r="E216" s="205"/>
      <c r="F216" s="205"/>
      <c r="G216" s="205"/>
    </row>
    <row r="217" spans="2:7" ht="15" x14ac:dyDescent="0.2">
      <c r="B217" s="205"/>
      <c r="C217" s="205"/>
      <c r="D217" s="205"/>
      <c r="E217" s="205"/>
      <c r="F217" s="205"/>
      <c r="G217" s="205"/>
    </row>
    <row r="218" spans="2:7" ht="15" x14ac:dyDescent="0.2">
      <c r="B218" s="205"/>
      <c r="C218" s="205"/>
      <c r="D218" s="205"/>
      <c r="E218" s="205"/>
      <c r="F218" s="205"/>
      <c r="G218" s="205"/>
    </row>
    <row r="219" spans="2:7" ht="15" x14ac:dyDescent="0.2">
      <c r="B219" s="205"/>
      <c r="C219" s="205"/>
      <c r="D219" s="205"/>
      <c r="E219" s="205"/>
      <c r="F219" s="205"/>
      <c r="G219" s="205"/>
    </row>
    <row r="220" spans="2:7" ht="15" x14ac:dyDescent="0.2">
      <c r="B220" s="205"/>
      <c r="C220" s="205"/>
      <c r="D220" s="205"/>
      <c r="E220" s="205"/>
      <c r="F220" s="205"/>
      <c r="G220" s="205"/>
    </row>
    <row r="221" spans="2:7" ht="15" x14ac:dyDescent="0.2">
      <c r="B221" s="205"/>
      <c r="C221" s="205"/>
      <c r="D221" s="205"/>
      <c r="E221" s="205"/>
      <c r="F221" s="205"/>
      <c r="G221" s="205"/>
    </row>
    <row r="222" spans="2:7" ht="15" x14ac:dyDescent="0.2">
      <c r="B222" s="205"/>
      <c r="C222" s="205"/>
      <c r="D222" s="205"/>
      <c r="E222" s="205"/>
      <c r="F222" s="205"/>
      <c r="G222" s="205"/>
    </row>
    <row r="223" spans="2:7" ht="15" x14ac:dyDescent="0.2">
      <c r="B223" s="205"/>
      <c r="C223" s="205"/>
      <c r="D223" s="205"/>
      <c r="E223" s="205"/>
      <c r="F223" s="205"/>
      <c r="G223" s="205"/>
    </row>
    <row r="224" spans="2:7" ht="15" x14ac:dyDescent="0.2">
      <c r="B224" s="205"/>
      <c r="C224" s="205"/>
      <c r="D224" s="205"/>
      <c r="E224" s="205"/>
      <c r="F224" s="205"/>
      <c r="G224" s="205"/>
    </row>
    <row r="225" spans="2:7" ht="15" x14ac:dyDescent="0.2">
      <c r="B225" s="205"/>
      <c r="C225" s="205"/>
      <c r="D225" s="205"/>
      <c r="E225" s="205"/>
      <c r="F225" s="205"/>
      <c r="G225" s="205"/>
    </row>
    <row r="226" spans="2:7" ht="15" x14ac:dyDescent="0.2">
      <c r="B226" s="205"/>
      <c r="C226" s="205"/>
      <c r="D226" s="205"/>
      <c r="E226" s="205"/>
      <c r="F226" s="205"/>
      <c r="G226" s="205"/>
    </row>
    <row r="227" spans="2:7" ht="15" x14ac:dyDescent="0.2">
      <c r="B227" s="205"/>
      <c r="C227" s="205"/>
      <c r="D227" s="205"/>
      <c r="E227" s="205"/>
      <c r="F227" s="205"/>
      <c r="G227" s="205"/>
    </row>
    <row r="228" spans="2:7" ht="15" x14ac:dyDescent="0.2">
      <c r="B228" s="205"/>
      <c r="C228" s="205"/>
      <c r="D228" s="205"/>
      <c r="E228" s="205"/>
      <c r="F228" s="205"/>
      <c r="G228" s="205"/>
    </row>
    <row r="229" spans="2:7" ht="15" x14ac:dyDescent="0.2">
      <c r="B229" s="205"/>
      <c r="C229" s="205"/>
      <c r="D229" s="205"/>
      <c r="E229" s="205"/>
      <c r="F229" s="205"/>
      <c r="G229" s="205"/>
    </row>
    <row r="230" spans="2:7" ht="15" x14ac:dyDescent="0.2">
      <c r="B230" s="205"/>
      <c r="C230" s="205"/>
      <c r="D230" s="205"/>
      <c r="E230" s="205"/>
      <c r="F230" s="205"/>
      <c r="G230" s="205"/>
    </row>
    <row r="231" spans="2:7" ht="15" x14ac:dyDescent="0.2">
      <c r="B231" s="205"/>
      <c r="C231" s="205"/>
      <c r="D231" s="205"/>
      <c r="E231" s="205"/>
      <c r="F231" s="205"/>
      <c r="G231" s="205"/>
    </row>
    <row r="232" spans="2:7" ht="15" x14ac:dyDescent="0.2">
      <c r="B232" s="205"/>
      <c r="C232" s="205"/>
      <c r="D232" s="205"/>
      <c r="E232" s="205"/>
      <c r="F232" s="205"/>
      <c r="G232" s="205"/>
    </row>
    <row r="233" spans="2:7" ht="15" x14ac:dyDescent="0.2">
      <c r="B233" s="205"/>
      <c r="C233" s="205"/>
      <c r="D233" s="205"/>
      <c r="E233" s="205"/>
      <c r="F233" s="205"/>
      <c r="G233" s="205"/>
    </row>
    <row r="234" spans="2:7" ht="15" x14ac:dyDescent="0.2">
      <c r="B234" s="205"/>
      <c r="C234" s="205"/>
      <c r="D234" s="205"/>
      <c r="E234" s="205"/>
      <c r="F234" s="205"/>
      <c r="G234" s="205"/>
    </row>
    <row r="235" spans="2:7" ht="15" x14ac:dyDescent="0.2">
      <c r="B235" s="205"/>
      <c r="C235" s="205"/>
      <c r="D235" s="205"/>
      <c r="E235" s="205"/>
      <c r="F235" s="205"/>
      <c r="G235" s="205"/>
    </row>
    <row r="236" spans="2:7" ht="15" x14ac:dyDescent="0.2">
      <c r="B236" s="205"/>
      <c r="C236" s="205"/>
      <c r="D236" s="205"/>
      <c r="E236" s="205"/>
      <c r="F236" s="205"/>
      <c r="G236" s="205"/>
    </row>
    <row r="237" spans="2:7" ht="15" x14ac:dyDescent="0.2">
      <c r="B237" s="205"/>
      <c r="C237" s="205"/>
      <c r="D237" s="205"/>
      <c r="E237" s="205"/>
      <c r="F237" s="205"/>
      <c r="G237" s="205"/>
    </row>
    <row r="238" spans="2:7" ht="15" x14ac:dyDescent="0.2">
      <c r="B238" s="205"/>
      <c r="C238" s="205"/>
      <c r="D238" s="205"/>
      <c r="E238" s="205"/>
      <c r="F238" s="205"/>
      <c r="G238" s="205"/>
    </row>
    <row r="239" spans="2:7" ht="15" x14ac:dyDescent="0.2">
      <c r="B239" s="205"/>
      <c r="C239" s="205"/>
      <c r="D239" s="205"/>
      <c r="E239" s="205"/>
      <c r="F239" s="205"/>
      <c r="G239" s="205"/>
    </row>
    <row r="240" spans="2:7" ht="15" x14ac:dyDescent="0.2">
      <c r="B240" s="205"/>
      <c r="C240" s="205"/>
      <c r="D240" s="205"/>
      <c r="E240" s="205"/>
      <c r="F240" s="205"/>
      <c r="G240" s="205"/>
    </row>
    <row r="241" spans="2:7" ht="15" x14ac:dyDescent="0.2">
      <c r="B241" s="205"/>
      <c r="C241" s="205"/>
      <c r="D241" s="205"/>
      <c r="E241" s="205"/>
      <c r="F241" s="205"/>
      <c r="G241" s="205"/>
    </row>
    <row r="242" spans="2:7" ht="15" x14ac:dyDescent="0.2">
      <c r="B242" s="205"/>
      <c r="C242" s="205"/>
      <c r="D242" s="205"/>
      <c r="E242" s="205"/>
      <c r="F242" s="205"/>
      <c r="G242" s="205"/>
    </row>
    <row r="243" spans="2:7" ht="15" x14ac:dyDescent="0.2">
      <c r="B243" s="205"/>
      <c r="C243" s="205"/>
      <c r="D243" s="205"/>
      <c r="E243" s="205"/>
      <c r="F243" s="205"/>
      <c r="G243" s="205"/>
    </row>
    <row r="244" spans="2:7" ht="15" x14ac:dyDescent="0.2">
      <c r="B244" s="205"/>
      <c r="C244" s="205"/>
      <c r="D244" s="205"/>
      <c r="E244" s="205"/>
      <c r="F244" s="205"/>
      <c r="G244" s="205"/>
    </row>
    <row r="245" spans="2:7" ht="15" x14ac:dyDescent="0.2">
      <c r="B245" s="205"/>
      <c r="C245" s="205"/>
      <c r="D245" s="205"/>
      <c r="E245" s="205"/>
      <c r="F245" s="205"/>
      <c r="G245" s="205"/>
    </row>
    <row r="246" spans="2:7" ht="15" x14ac:dyDescent="0.2">
      <c r="B246" s="205"/>
      <c r="C246" s="205"/>
      <c r="D246" s="205"/>
      <c r="E246" s="205"/>
      <c r="F246" s="205"/>
      <c r="G246" s="205"/>
    </row>
    <row r="247" spans="2:7" ht="15" x14ac:dyDescent="0.2">
      <c r="B247" s="205"/>
      <c r="C247" s="205"/>
      <c r="D247" s="205"/>
      <c r="E247" s="205"/>
      <c r="F247" s="205"/>
      <c r="G247" s="205"/>
    </row>
    <row r="248" spans="2:7" ht="15" x14ac:dyDescent="0.2">
      <c r="B248" s="205"/>
      <c r="C248" s="205"/>
      <c r="D248" s="205"/>
      <c r="E248" s="205"/>
      <c r="F248" s="205"/>
      <c r="G248" s="205"/>
    </row>
    <row r="249" spans="2:7" ht="15" x14ac:dyDescent="0.2">
      <c r="B249" s="205"/>
      <c r="C249" s="205"/>
      <c r="D249" s="205"/>
      <c r="E249" s="205"/>
      <c r="F249" s="205"/>
      <c r="G249" s="205"/>
    </row>
    <row r="250" spans="2:7" ht="15" x14ac:dyDescent="0.2">
      <c r="B250" s="205"/>
      <c r="C250" s="205"/>
      <c r="D250" s="205"/>
      <c r="E250" s="205"/>
      <c r="F250" s="205"/>
      <c r="G250" s="205"/>
    </row>
    <row r="251" spans="2:7" ht="15" x14ac:dyDescent="0.2">
      <c r="B251" s="205"/>
      <c r="C251" s="205"/>
      <c r="D251" s="205"/>
      <c r="E251" s="205"/>
      <c r="F251" s="205"/>
      <c r="G251" s="205"/>
    </row>
    <row r="252" spans="2:7" ht="15" x14ac:dyDescent="0.2">
      <c r="B252" s="205"/>
      <c r="C252" s="205"/>
      <c r="D252" s="205"/>
      <c r="E252" s="205"/>
      <c r="F252" s="205"/>
      <c r="G252" s="205"/>
    </row>
    <row r="253" spans="2:7" ht="15" x14ac:dyDescent="0.2">
      <c r="B253" s="205"/>
      <c r="C253" s="205"/>
      <c r="D253" s="205"/>
      <c r="E253" s="205"/>
      <c r="F253" s="205"/>
      <c r="G253" s="205"/>
    </row>
    <row r="254" spans="2:7" ht="15" x14ac:dyDescent="0.2">
      <c r="B254" s="205"/>
      <c r="C254" s="205"/>
      <c r="D254" s="205"/>
      <c r="E254" s="205"/>
      <c r="F254" s="205"/>
      <c r="G254" s="205"/>
    </row>
    <row r="255" spans="2:7" ht="15" x14ac:dyDescent="0.2">
      <c r="B255" s="205"/>
      <c r="C255" s="205"/>
      <c r="D255" s="205"/>
      <c r="E255" s="205"/>
      <c r="F255" s="205"/>
      <c r="G255" s="205"/>
    </row>
    <row r="256" spans="2:7" ht="15" x14ac:dyDescent="0.2">
      <c r="B256" s="205"/>
      <c r="C256" s="205"/>
      <c r="D256" s="205"/>
      <c r="E256" s="205"/>
      <c r="F256" s="205"/>
      <c r="G256" s="205"/>
    </row>
    <row r="257" spans="2:7" ht="15" x14ac:dyDescent="0.2">
      <c r="B257" s="205"/>
      <c r="C257" s="205"/>
      <c r="D257" s="205"/>
      <c r="E257" s="205"/>
      <c r="F257" s="205"/>
      <c r="G257" s="205"/>
    </row>
    <row r="258" spans="2:7" ht="15" x14ac:dyDescent="0.2">
      <c r="B258" s="205"/>
      <c r="C258" s="205"/>
      <c r="D258" s="205"/>
      <c r="E258" s="205"/>
      <c r="F258" s="205"/>
      <c r="G258" s="205"/>
    </row>
    <row r="259" spans="2:7" ht="15" x14ac:dyDescent="0.2">
      <c r="B259" s="205"/>
      <c r="C259" s="205"/>
      <c r="D259" s="205"/>
      <c r="E259" s="205"/>
      <c r="F259" s="205"/>
      <c r="G259" s="205"/>
    </row>
    <row r="260" spans="2:7" ht="15" x14ac:dyDescent="0.2">
      <c r="B260" s="205"/>
      <c r="C260" s="205"/>
      <c r="D260" s="205"/>
      <c r="E260" s="205"/>
      <c r="F260" s="205"/>
      <c r="G260" s="205"/>
    </row>
    <row r="261" spans="2:7" ht="15" x14ac:dyDescent="0.2">
      <c r="B261" s="205"/>
      <c r="C261" s="205"/>
      <c r="D261" s="205"/>
      <c r="E261" s="205"/>
      <c r="F261" s="205"/>
      <c r="G261" s="205"/>
    </row>
    <row r="262" spans="2:7" ht="15" x14ac:dyDescent="0.2">
      <c r="B262" s="205"/>
      <c r="C262" s="205"/>
      <c r="D262" s="205"/>
      <c r="E262" s="205"/>
      <c r="F262" s="205"/>
      <c r="G262" s="205"/>
    </row>
    <row r="263" spans="2:7" ht="15" x14ac:dyDescent="0.2">
      <c r="B263" s="205"/>
      <c r="C263" s="205"/>
      <c r="D263" s="205"/>
      <c r="E263" s="205"/>
      <c r="F263" s="205"/>
      <c r="G263" s="205"/>
    </row>
    <row r="264" spans="2:7" ht="15" x14ac:dyDescent="0.2">
      <c r="B264" s="205"/>
      <c r="C264" s="205"/>
      <c r="D264" s="205"/>
      <c r="E264" s="205"/>
      <c r="F264" s="205"/>
      <c r="G264" s="205"/>
    </row>
    <row r="265" spans="2:7" ht="15" x14ac:dyDescent="0.2">
      <c r="B265" s="205"/>
      <c r="C265" s="205"/>
      <c r="D265" s="205"/>
      <c r="E265" s="205"/>
      <c r="F265" s="205"/>
      <c r="G265" s="205"/>
    </row>
    <row r="266" spans="2:7" ht="15" x14ac:dyDescent="0.2">
      <c r="B266" s="205"/>
      <c r="C266" s="205"/>
      <c r="D266" s="205"/>
      <c r="E266" s="205"/>
      <c r="F266" s="205"/>
      <c r="G266" s="205"/>
    </row>
    <row r="267" spans="2:7" ht="15" x14ac:dyDescent="0.2">
      <c r="B267" s="205"/>
      <c r="C267" s="205"/>
      <c r="D267" s="205"/>
      <c r="E267" s="205"/>
      <c r="F267" s="205"/>
      <c r="G267" s="205"/>
    </row>
    <row r="268" spans="2:7" ht="15" x14ac:dyDescent="0.2">
      <c r="B268" s="205"/>
      <c r="C268" s="205"/>
      <c r="D268" s="205"/>
      <c r="E268" s="205"/>
      <c r="F268" s="205"/>
      <c r="G268" s="205"/>
    </row>
    <row r="269" spans="2:7" ht="15" x14ac:dyDescent="0.2">
      <c r="B269" s="205"/>
      <c r="C269" s="205"/>
      <c r="D269" s="205"/>
      <c r="E269" s="205"/>
      <c r="F269" s="205"/>
      <c r="G269" s="205"/>
    </row>
    <row r="270" spans="2:7" ht="15" x14ac:dyDescent="0.2">
      <c r="B270" s="205"/>
      <c r="C270" s="205"/>
      <c r="D270" s="205"/>
      <c r="E270" s="205"/>
      <c r="F270" s="205"/>
      <c r="G270" s="205"/>
    </row>
    <row r="271" spans="2:7" ht="15" x14ac:dyDescent="0.2">
      <c r="B271" s="205"/>
      <c r="C271" s="205"/>
      <c r="D271" s="205"/>
      <c r="E271" s="205"/>
      <c r="F271" s="205"/>
      <c r="G271" s="205"/>
    </row>
    <row r="272" spans="2:7" ht="15" x14ac:dyDescent="0.2">
      <c r="B272" s="205"/>
      <c r="C272" s="205"/>
      <c r="D272" s="205"/>
      <c r="E272" s="205"/>
      <c r="F272" s="205"/>
      <c r="G272" s="205"/>
    </row>
    <row r="273" spans="2:7" ht="15" x14ac:dyDescent="0.2">
      <c r="B273" s="205"/>
      <c r="C273" s="205"/>
      <c r="D273" s="205"/>
      <c r="E273" s="205"/>
      <c r="F273" s="205"/>
      <c r="G273" s="205"/>
    </row>
    <row r="274" spans="2:7" ht="15" x14ac:dyDescent="0.2">
      <c r="B274" s="205"/>
      <c r="C274" s="205"/>
      <c r="D274" s="205"/>
      <c r="E274" s="205"/>
      <c r="F274" s="205"/>
      <c r="G274" s="205"/>
    </row>
    <row r="275" spans="2:7" ht="15" x14ac:dyDescent="0.2">
      <c r="B275" s="205"/>
      <c r="C275" s="205"/>
      <c r="D275" s="205"/>
      <c r="E275" s="205"/>
      <c r="F275" s="205"/>
      <c r="G275" s="205"/>
    </row>
    <row r="276" spans="2:7" ht="15" x14ac:dyDescent="0.2">
      <c r="B276" s="205"/>
      <c r="C276" s="205"/>
      <c r="D276" s="205"/>
      <c r="E276" s="205"/>
      <c r="F276" s="205"/>
      <c r="G276" s="205"/>
    </row>
    <row r="277" spans="2:7" ht="15" x14ac:dyDescent="0.2">
      <c r="B277" s="205"/>
      <c r="C277" s="205"/>
      <c r="D277" s="205"/>
      <c r="E277" s="205"/>
      <c r="F277" s="205"/>
      <c r="G277" s="205"/>
    </row>
    <row r="278" spans="2:7" ht="15" x14ac:dyDescent="0.2">
      <c r="B278" s="205"/>
      <c r="C278" s="205"/>
      <c r="D278" s="205"/>
      <c r="E278" s="205"/>
      <c r="F278" s="205"/>
      <c r="G278" s="205"/>
    </row>
    <row r="279" spans="2:7" ht="15" x14ac:dyDescent="0.2">
      <c r="B279" s="205"/>
      <c r="C279" s="205"/>
      <c r="D279" s="205"/>
      <c r="E279" s="205"/>
      <c r="F279" s="205"/>
      <c r="G279" s="205"/>
    </row>
    <row r="280" spans="2:7" ht="15" x14ac:dyDescent="0.2">
      <c r="B280" s="205"/>
      <c r="C280" s="205"/>
      <c r="D280" s="205"/>
      <c r="E280" s="205"/>
      <c r="F280" s="205"/>
      <c r="G280" s="205"/>
    </row>
    <row r="281" spans="2:7" ht="15" x14ac:dyDescent="0.2">
      <c r="B281" s="205"/>
      <c r="C281" s="205"/>
      <c r="D281" s="205"/>
      <c r="E281" s="205"/>
      <c r="F281" s="205"/>
      <c r="G281" s="205"/>
    </row>
    <row r="282" spans="2:7" ht="15" x14ac:dyDescent="0.2">
      <c r="B282" s="205"/>
      <c r="C282" s="205"/>
      <c r="D282" s="205"/>
      <c r="E282" s="205"/>
      <c r="F282" s="205"/>
      <c r="G282" s="205"/>
    </row>
    <row r="283" spans="2:7" ht="15" x14ac:dyDescent="0.2">
      <c r="B283" s="205"/>
      <c r="C283" s="205"/>
      <c r="D283" s="205"/>
      <c r="E283" s="205"/>
      <c r="F283" s="205"/>
      <c r="G283" s="205"/>
    </row>
    <row r="284" spans="2:7" ht="15" x14ac:dyDescent="0.2">
      <c r="B284" s="205"/>
      <c r="C284" s="205"/>
      <c r="D284" s="205"/>
      <c r="E284" s="205"/>
      <c r="F284" s="205"/>
      <c r="G284" s="205"/>
    </row>
    <row r="285" spans="2:7" ht="15" x14ac:dyDescent="0.2">
      <c r="B285" s="205"/>
      <c r="C285" s="205"/>
      <c r="D285" s="205"/>
      <c r="E285" s="205"/>
      <c r="F285" s="205"/>
      <c r="G285" s="205"/>
    </row>
    <row r="286" spans="2:7" ht="15" x14ac:dyDescent="0.2">
      <c r="B286" s="205"/>
      <c r="C286" s="205"/>
      <c r="D286" s="205"/>
      <c r="E286" s="205"/>
      <c r="F286" s="205"/>
      <c r="G286" s="205"/>
    </row>
    <row r="287" spans="2:7" ht="15" x14ac:dyDescent="0.2">
      <c r="B287" s="205"/>
      <c r="C287" s="205"/>
      <c r="D287" s="205"/>
      <c r="E287" s="205"/>
      <c r="F287" s="205"/>
      <c r="G287" s="205"/>
    </row>
    <row r="288" spans="2:7" ht="15" x14ac:dyDescent="0.2">
      <c r="B288" s="205"/>
      <c r="C288" s="205"/>
      <c r="D288" s="205"/>
      <c r="E288" s="205"/>
      <c r="F288" s="205"/>
      <c r="G288" s="205"/>
    </row>
    <row r="289" spans="2:7" ht="15" x14ac:dyDescent="0.2">
      <c r="B289" s="205"/>
      <c r="C289" s="205"/>
      <c r="D289" s="205"/>
      <c r="E289" s="205"/>
      <c r="F289" s="205"/>
      <c r="G289" s="205"/>
    </row>
    <row r="290" spans="2:7" ht="15" x14ac:dyDescent="0.2">
      <c r="B290" s="205"/>
      <c r="C290" s="205"/>
      <c r="D290" s="205"/>
      <c r="E290" s="205"/>
      <c r="F290" s="205"/>
      <c r="G290" s="205"/>
    </row>
    <row r="291" spans="2:7" ht="15" x14ac:dyDescent="0.2">
      <c r="B291" s="205"/>
      <c r="C291" s="205"/>
      <c r="D291" s="205"/>
      <c r="E291" s="205"/>
      <c r="F291" s="205"/>
      <c r="G291" s="205"/>
    </row>
    <row r="292" spans="2:7" ht="15" x14ac:dyDescent="0.2">
      <c r="B292" s="205"/>
      <c r="C292" s="205"/>
      <c r="D292" s="205"/>
      <c r="E292" s="205"/>
      <c r="F292" s="205"/>
      <c r="G292" s="205"/>
    </row>
    <row r="293" spans="2:7" ht="15" x14ac:dyDescent="0.2">
      <c r="B293" s="205"/>
      <c r="C293" s="205"/>
      <c r="D293" s="205"/>
      <c r="E293" s="205"/>
      <c r="F293" s="205"/>
      <c r="G293" s="205"/>
    </row>
    <row r="294" spans="2:7" ht="15" x14ac:dyDescent="0.2">
      <c r="B294" s="205"/>
      <c r="C294" s="205"/>
      <c r="D294" s="205"/>
      <c r="E294" s="205"/>
      <c r="F294" s="205"/>
      <c r="G294" s="205"/>
    </row>
    <row r="295" spans="2:7" ht="15" x14ac:dyDescent="0.2">
      <c r="B295" s="205"/>
      <c r="C295" s="205"/>
      <c r="D295" s="205"/>
      <c r="E295" s="205"/>
      <c r="F295" s="205"/>
      <c r="G295" s="205"/>
    </row>
    <row r="296" spans="2:7" ht="15" x14ac:dyDescent="0.2">
      <c r="B296" s="205"/>
      <c r="C296" s="205"/>
      <c r="D296" s="205"/>
      <c r="E296" s="205"/>
      <c r="F296" s="205"/>
      <c r="G296" s="205"/>
    </row>
    <row r="297" spans="2:7" ht="15" x14ac:dyDescent="0.2">
      <c r="B297" s="205"/>
      <c r="C297" s="205"/>
      <c r="D297" s="205"/>
      <c r="E297" s="205"/>
      <c r="F297" s="205"/>
      <c r="G297" s="205"/>
    </row>
    <row r="298" spans="2:7" ht="15" x14ac:dyDescent="0.2">
      <c r="B298" s="205"/>
      <c r="C298" s="205"/>
      <c r="D298" s="205"/>
      <c r="E298" s="205"/>
      <c r="F298" s="205"/>
      <c r="G298" s="205"/>
    </row>
    <row r="299" spans="2:7" ht="15" x14ac:dyDescent="0.2">
      <c r="B299" s="205"/>
      <c r="C299" s="205"/>
      <c r="D299" s="205"/>
      <c r="E299" s="205"/>
      <c r="F299" s="205"/>
      <c r="G299" s="205"/>
    </row>
    <row r="300" spans="2:7" ht="15" x14ac:dyDescent="0.2">
      <c r="B300" s="205"/>
      <c r="C300" s="205"/>
      <c r="D300" s="205"/>
      <c r="E300" s="205"/>
      <c r="F300" s="205"/>
      <c r="G300" s="205"/>
    </row>
    <row r="301" spans="2:7" ht="15" x14ac:dyDescent="0.2">
      <c r="B301" s="205"/>
      <c r="C301" s="205"/>
      <c r="D301" s="205"/>
      <c r="E301" s="205"/>
      <c r="F301" s="205"/>
      <c r="G301" s="205"/>
    </row>
    <row r="302" spans="2:7" ht="15" x14ac:dyDescent="0.2">
      <c r="B302" s="205"/>
      <c r="C302" s="205"/>
      <c r="D302" s="205"/>
      <c r="E302" s="205"/>
      <c r="F302" s="205"/>
      <c r="G302" s="205"/>
    </row>
    <row r="303" spans="2:7" ht="15" x14ac:dyDescent="0.2">
      <c r="B303" s="205"/>
      <c r="C303" s="205"/>
      <c r="D303" s="205"/>
      <c r="E303" s="205"/>
      <c r="F303" s="205"/>
      <c r="G303" s="205"/>
    </row>
    <row r="304" spans="2:7" ht="15" x14ac:dyDescent="0.2">
      <c r="B304" s="205"/>
      <c r="C304" s="205"/>
      <c r="D304" s="205"/>
      <c r="E304" s="205"/>
      <c r="F304" s="205"/>
      <c r="G304" s="205"/>
    </row>
    <row r="305" spans="2:7" ht="15" x14ac:dyDescent="0.2">
      <c r="B305" s="205"/>
      <c r="C305" s="205"/>
      <c r="D305" s="205"/>
      <c r="E305" s="205"/>
      <c r="F305" s="205"/>
      <c r="G305" s="205"/>
    </row>
    <row r="306" spans="2:7" ht="15" x14ac:dyDescent="0.2">
      <c r="B306" s="205"/>
      <c r="C306" s="205"/>
      <c r="D306" s="205"/>
      <c r="E306" s="205"/>
      <c r="F306" s="205"/>
      <c r="G306" s="205"/>
    </row>
    <row r="307" spans="2:7" ht="15" x14ac:dyDescent="0.2">
      <c r="B307" s="205"/>
      <c r="C307" s="205"/>
      <c r="D307" s="205"/>
      <c r="E307" s="205"/>
      <c r="F307" s="205"/>
      <c r="G307" s="205"/>
    </row>
    <row r="308" spans="2:7" ht="15" x14ac:dyDescent="0.2">
      <c r="B308" s="205"/>
      <c r="C308" s="205"/>
      <c r="D308" s="205"/>
      <c r="E308" s="205"/>
      <c r="F308" s="205"/>
      <c r="G308" s="205"/>
    </row>
    <row r="309" spans="2:7" ht="15" x14ac:dyDescent="0.2">
      <c r="B309" s="205"/>
      <c r="C309" s="205"/>
      <c r="D309" s="205"/>
      <c r="E309" s="205"/>
      <c r="F309" s="205"/>
      <c r="G309" s="205"/>
    </row>
    <row r="310" spans="2:7" ht="15" x14ac:dyDescent="0.2">
      <c r="B310" s="205"/>
      <c r="C310" s="205"/>
      <c r="D310" s="205"/>
      <c r="E310" s="205"/>
      <c r="F310" s="205"/>
      <c r="G310" s="205"/>
    </row>
    <row r="311" spans="2:7" ht="15" x14ac:dyDescent="0.2">
      <c r="B311" s="205"/>
      <c r="C311" s="205"/>
      <c r="D311" s="205"/>
      <c r="E311" s="205"/>
      <c r="F311" s="205"/>
      <c r="G311" s="205"/>
    </row>
    <row r="312" spans="2:7" ht="15" x14ac:dyDescent="0.2">
      <c r="B312" s="205"/>
      <c r="C312" s="205"/>
      <c r="D312" s="205"/>
      <c r="E312" s="205"/>
      <c r="F312" s="205"/>
      <c r="G312" s="205"/>
    </row>
    <row r="313" spans="2:7" ht="15" x14ac:dyDescent="0.2">
      <c r="B313" s="205"/>
      <c r="C313" s="205"/>
      <c r="D313" s="205"/>
      <c r="E313" s="205"/>
      <c r="F313" s="205"/>
      <c r="G313" s="205"/>
    </row>
    <row r="314" spans="2:7" ht="15" x14ac:dyDescent="0.2">
      <c r="B314" s="205"/>
      <c r="C314" s="205"/>
      <c r="D314" s="205"/>
      <c r="E314" s="205"/>
      <c r="F314" s="205"/>
      <c r="G314" s="205"/>
    </row>
    <row r="315" spans="2:7" ht="15" x14ac:dyDescent="0.2">
      <c r="B315" s="205"/>
      <c r="C315" s="205"/>
      <c r="D315" s="205"/>
      <c r="E315" s="205"/>
      <c r="F315" s="205"/>
      <c r="G315" s="205"/>
    </row>
    <row r="316" spans="2:7" ht="15" x14ac:dyDescent="0.2">
      <c r="B316" s="205"/>
      <c r="C316" s="205"/>
      <c r="D316" s="205"/>
      <c r="E316" s="205"/>
      <c r="F316" s="205"/>
      <c r="G316" s="205"/>
    </row>
    <row r="317" spans="2:7" ht="15" x14ac:dyDescent="0.2">
      <c r="B317" s="205"/>
      <c r="C317" s="205"/>
      <c r="D317" s="205"/>
      <c r="E317" s="205"/>
      <c r="F317" s="205"/>
      <c r="G317" s="205"/>
    </row>
    <row r="318" spans="2:7" ht="15" x14ac:dyDescent="0.2">
      <c r="B318" s="205"/>
      <c r="C318" s="205"/>
      <c r="D318" s="205"/>
      <c r="E318" s="205"/>
      <c r="F318" s="205"/>
      <c r="G318" s="205"/>
    </row>
    <row r="319" spans="2:7" ht="15" x14ac:dyDescent="0.2">
      <c r="B319" s="205"/>
      <c r="C319" s="205"/>
      <c r="D319" s="205"/>
      <c r="E319" s="205"/>
      <c r="F319" s="205"/>
      <c r="G319" s="205"/>
    </row>
    <row r="320" spans="2:7" ht="15" x14ac:dyDescent="0.2">
      <c r="B320" s="205"/>
      <c r="C320" s="205"/>
      <c r="D320" s="205"/>
      <c r="E320" s="205"/>
      <c r="F320" s="205"/>
      <c r="G320" s="205"/>
    </row>
    <row r="321" spans="2:7" ht="15" x14ac:dyDescent="0.2">
      <c r="B321" s="205"/>
      <c r="C321" s="205"/>
      <c r="D321" s="205"/>
      <c r="E321" s="205"/>
      <c r="F321" s="205"/>
      <c r="G321" s="205"/>
    </row>
    <row r="322" spans="2:7" ht="15" x14ac:dyDescent="0.2">
      <c r="B322" s="205"/>
      <c r="C322" s="205"/>
      <c r="D322" s="205"/>
      <c r="E322" s="205"/>
      <c r="F322" s="205"/>
      <c r="G322" s="205"/>
    </row>
    <row r="323" spans="2:7" ht="15" x14ac:dyDescent="0.2">
      <c r="B323" s="205"/>
      <c r="C323" s="205"/>
      <c r="D323" s="205"/>
      <c r="E323" s="205"/>
      <c r="F323" s="205"/>
      <c r="G323" s="205"/>
    </row>
    <row r="324" spans="2:7" ht="15" x14ac:dyDescent="0.2">
      <c r="B324" s="205"/>
      <c r="C324" s="205"/>
      <c r="D324" s="205"/>
      <c r="E324" s="205"/>
      <c r="F324" s="205"/>
      <c r="G324" s="205"/>
    </row>
    <row r="325" spans="2:7" ht="15" x14ac:dyDescent="0.2">
      <c r="B325" s="205"/>
      <c r="C325" s="205"/>
      <c r="D325" s="205"/>
      <c r="E325" s="205"/>
      <c r="F325" s="205"/>
      <c r="G325" s="205"/>
    </row>
    <row r="326" spans="2:7" ht="15" x14ac:dyDescent="0.2">
      <c r="B326" s="205"/>
      <c r="C326" s="205"/>
      <c r="D326" s="205"/>
      <c r="E326" s="205"/>
      <c r="F326" s="205"/>
      <c r="G326" s="205"/>
    </row>
    <row r="327" spans="2:7" ht="15" x14ac:dyDescent="0.2">
      <c r="B327" s="205"/>
      <c r="C327" s="205"/>
      <c r="D327" s="205"/>
      <c r="E327" s="205"/>
      <c r="F327" s="205"/>
      <c r="G327" s="205"/>
    </row>
    <row r="328" spans="2:7" ht="15" x14ac:dyDescent="0.2">
      <c r="B328" s="205"/>
      <c r="C328" s="205"/>
      <c r="D328" s="205"/>
      <c r="E328" s="205"/>
      <c r="F328" s="205"/>
      <c r="G328" s="205"/>
    </row>
    <row r="329" spans="2:7" ht="15" x14ac:dyDescent="0.2">
      <c r="B329" s="205"/>
      <c r="C329" s="205"/>
      <c r="D329" s="205"/>
      <c r="E329" s="205"/>
      <c r="F329" s="205"/>
      <c r="G329" s="205"/>
    </row>
    <row r="330" spans="2:7" ht="15" x14ac:dyDescent="0.2">
      <c r="B330" s="205"/>
      <c r="C330" s="205"/>
      <c r="D330" s="205"/>
      <c r="E330" s="205"/>
      <c r="F330" s="205"/>
      <c r="G330" s="205"/>
    </row>
    <row r="331" spans="2:7" ht="15" x14ac:dyDescent="0.2">
      <c r="B331" s="205"/>
      <c r="C331" s="205"/>
      <c r="D331" s="205"/>
      <c r="E331" s="205"/>
      <c r="F331" s="205"/>
      <c r="G331" s="205"/>
    </row>
    <row r="332" spans="2:7" ht="15" x14ac:dyDescent="0.2">
      <c r="B332" s="205"/>
      <c r="C332" s="205"/>
      <c r="D332" s="205"/>
      <c r="E332" s="205"/>
      <c r="F332" s="205"/>
      <c r="G332" s="205"/>
    </row>
    <row r="333" spans="2:7" ht="15" x14ac:dyDescent="0.2">
      <c r="B333" s="205"/>
      <c r="C333" s="205"/>
      <c r="D333" s="205"/>
      <c r="E333" s="205"/>
      <c r="F333" s="205"/>
      <c r="G333" s="205"/>
    </row>
    <row r="334" spans="2:7" ht="15" x14ac:dyDescent="0.2">
      <c r="B334" s="205"/>
      <c r="C334" s="205"/>
      <c r="D334" s="205"/>
      <c r="E334" s="205"/>
      <c r="F334" s="205"/>
      <c r="G334" s="205"/>
    </row>
    <row r="335" spans="2:7" ht="15" x14ac:dyDescent="0.2">
      <c r="B335" s="205"/>
      <c r="C335" s="205"/>
      <c r="D335" s="205"/>
      <c r="E335" s="205"/>
      <c r="F335" s="205"/>
      <c r="G335" s="205"/>
    </row>
    <row r="336" spans="2:7" ht="15" x14ac:dyDescent="0.2">
      <c r="B336" s="205"/>
      <c r="C336" s="205"/>
      <c r="D336" s="205"/>
      <c r="E336" s="205"/>
      <c r="F336" s="205"/>
      <c r="G336" s="205"/>
    </row>
    <row r="337" spans="2:7" ht="15" x14ac:dyDescent="0.2">
      <c r="B337" s="205"/>
      <c r="C337" s="205"/>
      <c r="D337" s="205"/>
      <c r="E337" s="205"/>
      <c r="F337" s="205"/>
      <c r="G337" s="205"/>
    </row>
    <row r="338" spans="2:7" ht="15" x14ac:dyDescent="0.2">
      <c r="B338" s="205"/>
      <c r="C338" s="205"/>
      <c r="D338" s="205"/>
      <c r="E338" s="205"/>
      <c r="F338" s="205"/>
      <c r="G338" s="205"/>
    </row>
    <row r="339" spans="2:7" ht="15" x14ac:dyDescent="0.2">
      <c r="B339" s="205"/>
      <c r="C339" s="205"/>
      <c r="D339" s="205"/>
      <c r="E339" s="205"/>
      <c r="F339" s="205"/>
      <c r="G339" s="205"/>
    </row>
    <row r="340" spans="2:7" ht="15" x14ac:dyDescent="0.2">
      <c r="B340" s="205"/>
      <c r="C340" s="205"/>
      <c r="D340" s="205"/>
      <c r="E340" s="205"/>
      <c r="F340" s="205"/>
      <c r="G340" s="205"/>
    </row>
    <row r="341" spans="2:7" ht="15" x14ac:dyDescent="0.2">
      <c r="B341" s="205"/>
      <c r="C341" s="205"/>
      <c r="D341" s="205"/>
      <c r="E341" s="205"/>
      <c r="F341" s="205"/>
      <c r="G341" s="205"/>
    </row>
    <row r="342" spans="2:7" ht="15" x14ac:dyDescent="0.2">
      <c r="B342" s="205"/>
      <c r="C342" s="205"/>
      <c r="D342" s="205"/>
      <c r="E342" s="205"/>
      <c r="F342" s="205"/>
      <c r="G342" s="205"/>
    </row>
    <row r="343" spans="2:7" ht="15" x14ac:dyDescent="0.2">
      <c r="B343" s="205"/>
      <c r="C343" s="205"/>
      <c r="D343" s="205"/>
      <c r="E343" s="205"/>
      <c r="F343" s="205"/>
      <c r="G343" s="205"/>
    </row>
    <row r="344" spans="2:7" ht="15" x14ac:dyDescent="0.2">
      <c r="B344" s="205"/>
      <c r="C344" s="205"/>
      <c r="D344" s="205"/>
      <c r="E344" s="205"/>
      <c r="F344" s="205"/>
      <c r="G344" s="205"/>
    </row>
    <row r="345" spans="2:7" ht="15" x14ac:dyDescent="0.2">
      <c r="B345" s="205"/>
      <c r="C345" s="205"/>
      <c r="D345" s="205"/>
      <c r="E345" s="205"/>
      <c r="F345" s="205"/>
      <c r="G345" s="205"/>
    </row>
    <row r="346" spans="2:7" ht="15" x14ac:dyDescent="0.2">
      <c r="B346" s="205"/>
      <c r="C346" s="205"/>
      <c r="D346" s="205"/>
      <c r="E346" s="205"/>
      <c r="F346" s="205"/>
      <c r="G346" s="205"/>
    </row>
    <row r="347" spans="2:7" ht="15" x14ac:dyDescent="0.2">
      <c r="B347" s="205"/>
      <c r="C347" s="205"/>
      <c r="D347" s="205"/>
      <c r="E347" s="205"/>
      <c r="F347" s="205"/>
      <c r="G347" s="205"/>
    </row>
    <row r="348" spans="2:7" ht="15" x14ac:dyDescent="0.2">
      <c r="B348" s="205"/>
      <c r="C348" s="205"/>
      <c r="D348" s="205"/>
      <c r="E348" s="205"/>
      <c r="F348" s="205"/>
      <c r="G348" s="205"/>
    </row>
    <row r="349" spans="2:7" ht="15" x14ac:dyDescent="0.2">
      <c r="B349" s="205"/>
      <c r="C349" s="205"/>
      <c r="D349" s="205"/>
      <c r="E349" s="205"/>
      <c r="F349" s="205"/>
      <c r="G349" s="205"/>
    </row>
    <row r="350" spans="2:7" ht="15" x14ac:dyDescent="0.2">
      <c r="B350" s="205"/>
      <c r="C350" s="205"/>
      <c r="D350" s="205"/>
      <c r="E350" s="205"/>
      <c r="F350" s="205"/>
      <c r="G350" s="205"/>
    </row>
    <row r="351" spans="2:7" ht="15" x14ac:dyDescent="0.2">
      <c r="B351" s="205"/>
      <c r="C351" s="205"/>
      <c r="D351" s="205"/>
      <c r="E351" s="205"/>
      <c r="F351" s="205"/>
      <c r="G351" s="205"/>
    </row>
    <row r="352" spans="2:7" ht="15" x14ac:dyDescent="0.2">
      <c r="B352" s="205"/>
      <c r="C352" s="205"/>
      <c r="D352" s="205"/>
      <c r="E352" s="205"/>
      <c r="F352" s="205"/>
      <c r="G352" s="205"/>
    </row>
    <row r="353" spans="2:7" ht="15" x14ac:dyDescent="0.2">
      <c r="B353" s="205"/>
      <c r="C353" s="205"/>
      <c r="D353" s="205"/>
      <c r="E353" s="205"/>
      <c r="F353" s="205"/>
      <c r="G353" s="205"/>
    </row>
    <row r="354" spans="2:7" ht="15" x14ac:dyDescent="0.2">
      <c r="B354" s="205"/>
      <c r="C354" s="205"/>
      <c r="D354" s="205"/>
      <c r="E354" s="205"/>
      <c r="F354" s="205"/>
      <c r="G354" s="205"/>
    </row>
    <row r="355" spans="2:7" ht="15" x14ac:dyDescent="0.2">
      <c r="B355" s="205"/>
      <c r="C355" s="205"/>
      <c r="D355" s="205"/>
      <c r="E355" s="205"/>
      <c r="F355" s="205"/>
      <c r="G355" s="205"/>
    </row>
    <row r="356" spans="2:7" ht="15" x14ac:dyDescent="0.2">
      <c r="B356" s="205"/>
      <c r="C356" s="205"/>
      <c r="D356" s="205"/>
      <c r="E356" s="205"/>
      <c r="F356" s="205"/>
      <c r="G356" s="205"/>
    </row>
    <row r="357" spans="2:7" ht="15" x14ac:dyDescent="0.2">
      <c r="B357" s="205"/>
      <c r="C357" s="205"/>
      <c r="D357" s="205"/>
      <c r="E357" s="205"/>
      <c r="F357" s="205"/>
      <c r="G357" s="205"/>
    </row>
    <row r="358" spans="2:7" ht="15" x14ac:dyDescent="0.2">
      <c r="B358" s="205"/>
      <c r="C358" s="205"/>
      <c r="D358" s="205"/>
      <c r="E358" s="205"/>
      <c r="F358" s="205"/>
      <c r="G358" s="205"/>
    </row>
    <row r="359" spans="2:7" ht="15" x14ac:dyDescent="0.2">
      <c r="B359" s="205"/>
      <c r="C359" s="205"/>
      <c r="D359" s="205"/>
      <c r="E359" s="205"/>
      <c r="F359" s="205"/>
      <c r="G359" s="205"/>
    </row>
    <row r="360" spans="2:7" ht="15" x14ac:dyDescent="0.2">
      <c r="B360" s="205"/>
      <c r="C360" s="205"/>
      <c r="D360" s="205"/>
      <c r="E360" s="205"/>
      <c r="F360" s="205"/>
      <c r="G360" s="205"/>
    </row>
    <row r="361" spans="2:7" ht="15" x14ac:dyDescent="0.2">
      <c r="B361" s="205"/>
      <c r="C361" s="205"/>
      <c r="D361" s="205"/>
      <c r="E361" s="205"/>
      <c r="F361" s="205"/>
      <c r="G361" s="205"/>
    </row>
    <row r="362" spans="2:7" ht="15" x14ac:dyDescent="0.2">
      <c r="B362" s="205"/>
      <c r="C362" s="205"/>
      <c r="D362" s="205"/>
      <c r="E362" s="205"/>
      <c r="F362" s="205"/>
      <c r="G362" s="205"/>
    </row>
    <row r="363" spans="2:7" ht="15" x14ac:dyDescent="0.2">
      <c r="B363" s="205"/>
      <c r="C363" s="205"/>
      <c r="D363" s="205"/>
      <c r="E363" s="205"/>
      <c r="F363" s="205"/>
      <c r="G363" s="205"/>
    </row>
    <row r="364" spans="2:7" ht="15" x14ac:dyDescent="0.2">
      <c r="B364" s="205"/>
      <c r="C364" s="205"/>
      <c r="D364" s="205"/>
      <c r="E364" s="205"/>
      <c r="F364" s="205"/>
      <c r="G364" s="205"/>
    </row>
    <row r="365" spans="2:7" ht="15" x14ac:dyDescent="0.2">
      <c r="B365" s="205"/>
      <c r="C365" s="205"/>
      <c r="D365" s="205"/>
      <c r="E365" s="205"/>
      <c r="F365" s="205"/>
      <c r="G365" s="205"/>
    </row>
    <row r="366" spans="2:7" ht="15" x14ac:dyDescent="0.2">
      <c r="B366" s="205"/>
      <c r="C366" s="205"/>
      <c r="D366" s="205"/>
      <c r="E366" s="205"/>
      <c r="F366" s="205"/>
      <c r="G366" s="205"/>
    </row>
    <row r="367" spans="2:7" ht="15" x14ac:dyDescent="0.2">
      <c r="B367" s="205"/>
      <c r="C367" s="205"/>
      <c r="D367" s="205"/>
      <c r="E367" s="205"/>
      <c r="F367" s="205"/>
      <c r="G367" s="205"/>
    </row>
    <row r="368" spans="2:7" ht="15" x14ac:dyDescent="0.2">
      <c r="B368" s="205"/>
      <c r="C368" s="205"/>
      <c r="D368" s="205"/>
      <c r="E368" s="205"/>
      <c r="F368" s="205"/>
      <c r="G368" s="205"/>
    </row>
    <row r="369" spans="2:7" ht="15" x14ac:dyDescent="0.2">
      <c r="B369" s="205"/>
      <c r="C369" s="205"/>
      <c r="D369" s="205"/>
      <c r="E369" s="205"/>
      <c r="F369" s="205"/>
      <c r="G369" s="205"/>
    </row>
    <row r="370" spans="2:7" ht="15" x14ac:dyDescent="0.2">
      <c r="B370" s="205"/>
      <c r="C370" s="205"/>
      <c r="D370" s="205"/>
      <c r="E370" s="205"/>
      <c r="F370" s="205"/>
      <c r="G370" s="205"/>
    </row>
    <row r="371" spans="2:7" ht="15" x14ac:dyDescent="0.2">
      <c r="B371" s="205"/>
      <c r="C371" s="205"/>
      <c r="D371" s="205"/>
      <c r="E371" s="205"/>
      <c r="F371" s="205"/>
      <c r="G371" s="205"/>
    </row>
    <row r="372" spans="2:7" ht="15" x14ac:dyDescent="0.2">
      <c r="B372" s="205"/>
      <c r="C372" s="205"/>
      <c r="D372" s="205"/>
      <c r="E372" s="205"/>
      <c r="F372" s="205"/>
      <c r="G372" s="205"/>
    </row>
    <row r="373" spans="2:7" ht="15" x14ac:dyDescent="0.2">
      <c r="B373" s="205"/>
      <c r="C373" s="205"/>
      <c r="D373" s="205"/>
      <c r="E373" s="205"/>
      <c r="F373" s="205"/>
      <c r="G373" s="205"/>
    </row>
    <row r="374" spans="2:7" ht="15" x14ac:dyDescent="0.2">
      <c r="B374" s="205"/>
      <c r="C374" s="205"/>
      <c r="D374" s="205"/>
      <c r="E374" s="205"/>
      <c r="F374" s="205"/>
      <c r="G374" s="205"/>
    </row>
    <row r="375" spans="2:7" ht="15" x14ac:dyDescent="0.2">
      <c r="B375" s="205"/>
      <c r="C375" s="205"/>
      <c r="D375" s="205"/>
      <c r="E375" s="205"/>
      <c r="F375" s="205"/>
      <c r="G375" s="205"/>
    </row>
    <row r="376" spans="2:7" ht="15" x14ac:dyDescent="0.2">
      <c r="B376" s="205"/>
      <c r="C376" s="205"/>
      <c r="D376" s="205"/>
      <c r="E376" s="205"/>
      <c r="F376" s="205"/>
      <c r="G376" s="205"/>
    </row>
    <row r="377" spans="2:7" ht="15" x14ac:dyDescent="0.2">
      <c r="B377" s="205"/>
      <c r="C377" s="205"/>
      <c r="D377" s="205"/>
      <c r="E377" s="205"/>
      <c r="F377" s="205"/>
      <c r="G377" s="205"/>
    </row>
    <row r="378" spans="2:7" ht="15" x14ac:dyDescent="0.2">
      <c r="B378" s="205"/>
      <c r="C378" s="205"/>
      <c r="D378" s="205"/>
      <c r="E378" s="205"/>
      <c r="F378" s="205"/>
      <c r="G378" s="205"/>
    </row>
    <row r="379" spans="2:7" ht="15" x14ac:dyDescent="0.2">
      <c r="B379" s="205"/>
      <c r="C379" s="205"/>
      <c r="D379" s="205"/>
      <c r="E379" s="205"/>
      <c r="F379" s="205"/>
      <c r="G379" s="205"/>
    </row>
    <row r="380" spans="2:7" ht="15" x14ac:dyDescent="0.2">
      <c r="B380" s="205"/>
      <c r="C380" s="205"/>
      <c r="D380" s="205"/>
      <c r="E380" s="205"/>
      <c r="F380" s="205"/>
      <c r="G380" s="205"/>
    </row>
    <row r="381" spans="2:7" ht="15" x14ac:dyDescent="0.2">
      <c r="B381" s="205"/>
      <c r="C381" s="205"/>
      <c r="D381" s="205"/>
      <c r="E381" s="205"/>
      <c r="F381" s="205"/>
      <c r="G381" s="205"/>
    </row>
    <row r="382" spans="2:7" ht="15" x14ac:dyDescent="0.2">
      <c r="B382" s="205"/>
      <c r="C382" s="205"/>
      <c r="D382" s="205"/>
      <c r="E382" s="205"/>
      <c r="F382" s="205"/>
      <c r="G382" s="205"/>
    </row>
    <row r="383" spans="2:7" ht="15" x14ac:dyDescent="0.2">
      <c r="B383" s="205"/>
      <c r="C383" s="205"/>
      <c r="D383" s="205"/>
      <c r="E383" s="205"/>
      <c r="F383" s="205"/>
      <c r="G383" s="205"/>
    </row>
    <row r="384" spans="2:7" ht="15" x14ac:dyDescent="0.2">
      <c r="B384" s="205"/>
      <c r="C384" s="205"/>
      <c r="D384" s="205"/>
      <c r="E384" s="205"/>
      <c r="F384" s="205"/>
      <c r="G384" s="205"/>
    </row>
    <row r="385" spans="2:7" ht="15" x14ac:dyDescent="0.2">
      <c r="B385" s="205"/>
      <c r="C385" s="205"/>
      <c r="D385" s="205"/>
      <c r="E385" s="205"/>
      <c r="F385" s="205"/>
      <c r="G385" s="205"/>
    </row>
    <row r="386" spans="2:7" ht="15" x14ac:dyDescent="0.2">
      <c r="B386" s="205"/>
      <c r="C386" s="205"/>
      <c r="D386" s="205"/>
      <c r="E386" s="205"/>
      <c r="F386" s="205"/>
      <c r="G386" s="205"/>
    </row>
    <row r="387" spans="2:7" ht="15" x14ac:dyDescent="0.2">
      <c r="B387" s="205"/>
      <c r="C387" s="205"/>
      <c r="D387" s="205"/>
      <c r="E387" s="205"/>
      <c r="F387" s="205"/>
      <c r="G387" s="205"/>
    </row>
    <row r="388" spans="2:7" ht="15" x14ac:dyDescent="0.2">
      <c r="B388" s="205"/>
      <c r="C388" s="205"/>
      <c r="D388" s="205"/>
      <c r="E388" s="205"/>
      <c r="F388" s="205"/>
      <c r="G388" s="205"/>
    </row>
    <row r="389" spans="2:7" ht="15" x14ac:dyDescent="0.2">
      <c r="B389" s="205"/>
      <c r="C389" s="205"/>
      <c r="D389" s="205"/>
      <c r="E389" s="205"/>
      <c r="F389" s="205"/>
      <c r="G389" s="205"/>
    </row>
    <row r="390" spans="2:7" ht="15" x14ac:dyDescent="0.2">
      <c r="B390" s="205"/>
      <c r="C390" s="205"/>
      <c r="D390" s="205"/>
      <c r="E390" s="205"/>
      <c r="F390" s="205"/>
      <c r="G390" s="205"/>
    </row>
    <row r="391" spans="2:7" ht="15" x14ac:dyDescent="0.2">
      <c r="B391" s="205"/>
      <c r="C391" s="205"/>
      <c r="D391" s="205"/>
      <c r="E391" s="205"/>
      <c r="F391" s="205"/>
      <c r="G391" s="205"/>
    </row>
    <row r="392" spans="2:7" ht="15" x14ac:dyDescent="0.2">
      <c r="B392" s="205"/>
      <c r="C392" s="205"/>
      <c r="D392" s="205"/>
      <c r="E392" s="205"/>
      <c r="F392" s="205"/>
      <c r="G392" s="205"/>
    </row>
    <row r="393" spans="2:7" ht="15" x14ac:dyDescent="0.2">
      <c r="B393" s="205"/>
      <c r="C393" s="205"/>
      <c r="D393" s="205"/>
      <c r="E393" s="205"/>
      <c r="F393" s="205"/>
      <c r="G393" s="205"/>
    </row>
    <row r="394" spans="2:7" ht="15" x14ac:dyDescent="0.2">
      <c r="B394" s="205"/>
      <c r="C394" s="205"/>
      <c r="D394" s="205"/>
      <c r="E394" s="205"/>
      <c r="F394" s="205"/>
      <c r="G394" s="205"/>
    </row>
    <row r="395" spans="2:7" ht="15" x14ac:dyDescent="0.2">
      <c r="B395" s="205"/>
      <c r="C395" s="205"/>
      <c r="D395" s="205"/>
      <c r="E395" s="205"/>
      <c r="F395" s="205"/>
      <c r="G395" s="205"/>
    </row>
    <row r="396" spans="2:7" ht="15" x14ac:dyDescent="0.2">
      <c r="B396" s="205"/>
      <c r="C396" s="205"/>
      <c r="D396" s="205"/>
      <c r="E396" s="205"/>
      <c r="F396" s="205"/>
      <c r="G396" s="205"/>
    </row>
    <row r="397" spans="2:7" ht="15" x14ac:dyDescent="0.2">
      <c r="B397" s="205"/>
      <c r="C397" s="205"/>
      <c r="D397" s="205"/>
      <c r="E397" s="205"/>
      <c r="F397" s="205"/>
      <c r="G397" s="205"/>
    </row>
    <row r="398" spans="2:7" ht="15" x14ac:dyDescent="0.2">
      <c r="B398" s="205"/>
      <c r="C398" s="205"/>
      <c r="D398" s="205"/>
      <c r="E398" s="205"/>
      <c r="F398" s="205"/>
      <c r="G398" s="205"/>
    </row>
  </sheetData>
  <pageMargins left="0.75" right="0.5" top="0.6" bottom="0.5" header="0.4" footer="0.3"/>
  <pageSetup scale="80" orientation="portrait" r:id="rId1"/>
  <headerFooter alignWithMargins="0">
    <oddFooter>&amp;L&amp;"-,Bold"&amp;10&amp;F</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31"/>
  <sheetViews>
    <sheetView showGridLines="0" workbookViewId="0">
      <selection activeCell="D30" sqref="A1:D30"/>
    </sheetView>
  </sheetViews>
  <sheetFormatPr defaultColWidth="8.85546875" defaultRowHeight="12.75" x14ac:dyDescent="0.2"/>
  <cols>
    <col min="1" max="1" width="11.5703125" style="828" customWidth="1"/>
    <col min="2" max="2" width="29.5703125" style="828" customWidth="1"/>
    <col min="3" max="3" width="17.140625" style="828" customWidth="1"/>
    <col min="4" max="4" width="19.85546875" style="828" customWidth="1"/>
    <col min="5" max="16384" width="8.85546875" style="828"/>
  </cols>
  <sheetData>
    <row r="1" spans="1:4" ht="44.25" thickTop="1" thickBot="1" x14ac:dyDescent="0.25">
      <c r="A1" s="825" t="s">
        <v>500</v>
      </c>
      <c r="B1" s="826"/>
      <c r="C1" s="826"/>
      <c r="D1" s="827"/>
    </row>
    <row r="2" spans="1:4" ht="24" thickBot="1" x14ac:dyDescent="0.25">
      <c r="A2" s="829"/>
      <c r="B2" s="830"/>
      <c r="C2" s="831" t="s">
        <v>501</v>
      </c>
      <c r="D2" s="832"/>
    </row>
    <row r="3" spans="1:4" ht="13.5" thickBot="1" x14ac:dyDescent="0.25">
      <c r="A3" s="833"/>
      <c r="B3" s="834"/>
      <c r="C3" s="835" t="s">
        <v>502</v>
      </c>
      <c r="D3" s="836" t="s">
        <v>503</v>
      </c>
    </row>
    <row r="4" spans="1:4" ht="20.25" x14ac:dyDescent="0.2">
      <c r="A4" s="837" t="s">
        <v>504</v>
      </c>
      <c r="B4" s="838" t="s">
        <v>505</v>
      </c>
      <c r="C4" s="839">
        <v>1</v>
      </c>
      <c r="D4" s="840">
        <v>2</v>
      </c>
    </row>
    <row r="5" spans="1:4" ht="16.5" thickBot="1" x14ac:dyDescent="0.25">
      <c r="A5" s="841" t="s">
        <v>506</v>
      </c>
      <c r="B5" s="842" t="s">
        <v>507</v>
      </c>
      <c r="C5" s="843" t="s">
        <v>508</v>
      </c>
      <c r="D5" s="844" t="s">
        <v>508</v>
      </c>
    </row>
    <row r="6" spans="1:4" ht="20.25" x14ac:dyDescent="0.2">
      <c r="A6" s="841" t="s">
        <v>509</v>
      </c>
      <c r="B6" s="838" t="s">
        <v>510</v>
      </c>
      <c r="C6" s="845">
        <v>3</v>
      </c>
      <c r="D6" s="846">
        <v>4</v>
      </c>
    </row>
    <row r="7" spans="1:4" ht="16.5" thickBot="1" x14ac:dyDescent="0.25">
      <c r="A7" s="847" t="s">
        <v>511</v>
      </c>
      <c r="B7" s="848" t="s">
        <v>512</v>
      </c>
      <c r="C7" s="849" t="s">
        <v>513</v>
      </c>
      <c r="D7" s="850" t="s">
        <v>514</v>
      </c>
    </row>
    <row r="8" spans="1:4" ht="13.5" thickTop="1" x14ac:dyDescent="0.2">
      <c r="A8" s="851"/>
      <c r="B8" s="852"/>
      <c r="C8" s="852"/>
      <c r="D8" s="853"/>
    </row>
    <row r="9" spans="1:4" x14ac:dyDescent="0.2">
      <c r="A9" s="854" t="s">
        <v>515</v>
      </c>
      <c r="B9" s="852"/>
      <c r="C9" s="852"/>
      <c r="D9" s="853"/>
    </row>
    <row r="10" spans="1:4" x14ac:dyDescent="0.2">
      <c r="A10" s="855" t="s">
        <v>516</v>
      </c>
      <c r="B10" s="852"/>
      <c r="C10" s="852"/>
      <c r="D10" s="853"/>
    </row>
    <row r="11" spans="1:4" x14ac:dyDescent="0.2">
      <c r="A11" s="855" t="s">
        <v>517</v>
      </c>
      <c r="B11" s="852"/>
      <c r="C11" s="852"/>
      <c r="D11" s="853"/>
    </row>
    <row r="12" spans="1:4" x14ac:dyDescent="0.2">
      <c r="A12" s="854" t="s">
        <v>518</v>
      </c>
      <c r="B12" s="852"/>
      <c r="C12" s="852"/>
      <c r="D12" s="853"/>
    </row>
    <row r="13" spans="1:4" x14ac:dyDescent="0.2">
      <c r="A13" s="855" t="s">
        <v>519</v>
      </c>
      <c r="B13" s="852"/>
      <c r="C13" s="852"/>
      <c r="D13" s="853"/>
    </row>
    <row r="14" spans="1:4" x14ac:dyDescent="0.2">
      <c r="A14" s="855" t="s">
        <v>520</v>
      </c>
      <c r="B14" s="852"/>
      <c r="C14" s="852"/>
      <c r="D14" s="853"/>
    </row>
    <row r="15" spans="1:4" x14ac:dyDescent="0.2">
      <c r="A15" s="855" t="s">
        <v>521</v>
      </c>
      <c r="B15" s="852"/>
      <c r="C15" s="852"/>
      <c r="D15" s="853"/>
    </row>
    <row r="16" spans="1:4" x14ac:dyDescent="0.2">
      <c r="A16" s="854" t="s">
        <v>522</v>
      </c>
      <c r="B16" s="852"/>
      <c r="C16" s="852"/>
      <c r="D16" s="853"/>
    </row>
    <row r="17" spans="1:4" x14ac:dyDescent="0.2">
      <c r="A17" s="855" t="s">
        <v>523</v>
      </c>
      <c r="B17" s="852"/>
      <c r="C17" s="852"/>
      <c r="D17" s="853"/>
    </row>
    <row r="18" spans="1:4" x14ac:dyDescent="0.2">
      <c r="A18" s="854" t="s">
        <v>524</v>
      </c>
      <c r="B18" s="852"/>
      <c r="C18" s="852"/>
      <c r="D18" s="853"/>
    </row>
    <row r="19" spans="1:4" x14ac:dyDescent="0.2">
      <c r="A19" s="855" t="s">
        <v>525</v>
      </c>
      <c r="B19" s="852"/>
      <c r="C19" s="852"/>
      <c r="D19" s="853"/>
    </row>
    <row r="20" spans="1:4" x14ac:dyDescent="0.2">
      <c r="A20" s="854" t="s">
        <v>526</v>
      </c>
      <c r="B20" s="852"/>
      <c r="C20" s="852"/>
      <c r="D20" s="853"/>
    </row>
    <row r="21" spans="1:4" x14ac:dyDescent="0.2">
      <c r="A21" s="855" t="s">
        <v>527</v>
      </c>
      <c r="B21" s="852"/>
      <c r="C21" s="852"/>
      <c r="D21" s="853"/>
    </row>
    <row r="22" spans="1:4" x14ac:dyDescent="0.2">
      <c r="A22" s="855" t="s">
        <v>528</v>
      </c>
      <c r="B22" s="856"/>
      <c r="C22" s="856"/>
      <c r="D22" s="857"/>
    </row>
    <row r="23" spans="1:4" x14ac:dyDescent="0.2">
      <c r="A23" s="854" t="s">
        <v>529</v>
      </c>
      <c r="B23" s="856"/>
      <c r="C23" s="856"/>
      <c r="D23" s="857"/>
    </row>
    <row r="24" spans="1:4" x14ac:dyDescent="0.2">
      <c r="A24" s="855" t="s">
        <v>530</v>
      </c>
      <c r="B24" s="856"/>
      <c r="C24" s="856"/>
      <c r="D24" s="857"/>
    </row>
    <row r="25" spans="1:4" x14ac:dyDescent="0.2">
      <c r="A25" s="854" t="s">
        <v>531</v>
      </c>
      <c r="B25" s="856"/>
      <c r="C25" s="856"/>
      <c r="D25" s="857"/>
    </row>
    <row r="26" spans="1:4" x14ac:dyDescent="0.2">
      <c r="A26" s="855" t="s">
        <v>532</v>
      </c>
      <c r="B26" s="856"/>
      <c r="C26" s="856"/>
      <c r="D26" s="857"/>
    </row>
    <row r="27" spans="1:4" x14ac:dyDescent="0.2">
      <c r="A27" s="854" t="s">
        <v>533</v>
      </c>
      <c r="B27" s="856"/>
      <c r="C27" s="856"/>
      <c r="D27" s="857"/>
    </row>
    <row r="28" spans="1:4" x14ac:dyDescent="0.2">
      <c r="A28" s="855" t="s">
        <v>534</v>
      </c>
      <c r="B28" s="856"/>
      <c r="C28" s="856"/>
      <c r="D28" s="857"/>
    </row>
    <row r="29" spans="1:4" x14ac:dyDescent="0.2">
      <c r="A29" s="855" t="s">
        <v>535</v>
      </c>
      <c r="B29" s="856"/>
      <c r="C29" s="856"/>
      <c r="D29" s="857"/>
    </row>
    <row r="30" spans="1:4" ht="13.5" thickBot="1" x14ac:dyDescent="0.25">
      <c r="A30" s="858"/>
      <c r="B30" s="859"/>
      <c r="C30" s="859"/>
      <c r="D30" s="860"/>
    </row>
    <row r="31" spans="1:4" ht="13.5" thickTop="1" x14ac:dyDescent="0.2"/>
  </sheetData>
  <mergeCells count="1">
    <mergeCell ref="C2:D2"/>
  </mergeCells>
  <pageMargins left="0.7" right="0.6" top="0.75" bottom="0.6" header="0.5" footer="0.4"/>
  <pageSetup orientation="portrait" r:id="rId1"/>
  <headerFooter alignWithMargins="0">
    <oddFooter>&amp;L&amp;"Arial,Bold"&amp;8&amp;F, &amp;A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5"/>
  <sheetViews>
    <sheetView showGridLines="0" topLeftCell="A16" zoomScale="80" zoomScaleNormal="80" workbookViewId="0">
      <selection activeCell="G30" sqref="G30:J30"/>
    </sheetView>
  </sheetViews>
  <sheetFormatPr defaultColWidth="9.140625" defaultRowHeight="27" x14ac:dyDescent="0.35"/>
  <cols>
    <col min="1" max="1" width="53.7109375" style="957" customWidth="1"/>
    <col min="2" max="2" width="17.28515625" style="957" customWidth="1"/>
    <col min="3" max="3" width="7.5703125" style="957" customWidth="1"/>
    <col min="4" max="4" width="3.28515625" style="957" customWidth="1"/>
    <col min="5" max="5" width="9.28515625" style="957" customWidth="1"/>
    <col min="6" max="6" width="14.7109375" style="957" customWidth="1"/>
    <col min="7" max="7" width="9.85546875" style="957" customWidth="1"/>
    <col min="8" max="8" width="3" style="957" customWidth="1"/>
    <col min="9" max="9" width="12.140625" style="957" customWidth="1"/>
    <col min="10" max="10" width="19.5703125" style="957" customWidth="1"/>
    <col min="11" max="11" width="9.140625" style="871" customWidth="1"/>
    <col min="12" max="16384" width="9.140625" style="872"/>
  </cols>
  <sheetData>
    <row r="1" spans="1:11" s="865" customFormat="1" ht="36.75" customHeight="1" thickTop="1" thickBot="1" x14ac:dyDescent="0.3">
      <c r="A1" s="861" t="s">
        <v>536</v>
      </c>
      <c r="B1" s="862"/>
      <c r="C1" s="862"/>
      <c r="D1" s="862"/>
      <c r="E1" s="862"/>
      <c r="F1" s="862"/>
      <c r="G1" s="862"/>
      <c r="H1" s="862"/>
      <c r="I1" s="862"/>
      <c r="J1" s="863"/>
      <c r="K1" s="864"/>
    </row>
    <row r="2" spans="1:11" ht="22.5" customHeight="1" thickTop="1" x14ac:dyDescent="0.35">
      <c r="A2" s="866" t="s">
        <v>537</v>
      </c>
      <c r="B2" s="867" t="s">
        <v>62</v>
      </c>
      <c r="C2" s="868" t="s">
        <v>538</v>
      </c>
      <c r="D2" s="869"/>
      <c r="E2" s="869"/>
      <c r="F2" s="869"/>
      <c r="G2" s="869"/>
      <c r="H2" s="869"/>
      <c r="I2" s="869"/>
      <c r="J2" s="870"/>
    </row>
    <row r="3" spans="1:11" s="865" customFormat="1" ht="22.5" customHeight="1" thickBot="1" x14ac:dyDescent="0.3">
      <c r="A3" s="873"/>
      <c r="B3" s="874" t="s">
        <v>539</v>
      </c>
      <c r="C3" s="875"/>
      <c r="D3" s="876"/>
      <c r="E3" s="876"/>
      <c r="F3" s="876"/>
      <c r="G3" s="876"/>
      <c r="H3" s="876"/>
      <c r="I3" s="876"/>
      <c r="J3" s="877"/>
      <c r="K3" s="864"/>
    </row>
    <row r="4" spans="1:11" ht="28.5" customHeight="1" thickTop="1" x14ac:dyDescent="0.35">
      <c r="A4" s="878" t="s">
        <v>540</v>
      </c>
      <c r="B4" s="879">
        <v>20</v>
      </c>
      <c r="C4" s="875"/>
      <c r="D4" s="876"/>
      <c r="E4" s="876"/>
      <c r="F4" s="876"/>
      <c r="G4" s="876"/>
      <c r="H4" s="876"/>
      <c r="I4" s="876"/>
      <c r="J4" s="877"/>
    </row>
    <row r="5" spans="1:11" ht="28.5" customHeight="1" x14ac:dyDescent="0.35">
      <c r="A5" s="880" t="s">
        <v>541</v>
      </c>
      <c r="B5" s="881">
        <v>60</v>
      </c>
      <c r="C5" s="875"/>
      <c r="D5" s="876"/>
      <c r="E5" s="876"/>
      <c r="F5" s="876"/>
      <c r="G5" s="876"/>
      <c r="H5" s="876"/>
      <c r="I5" s="876"/>
      <c r="J5" s="877"/>
    </row>
    <row r="6" spans="1:11" ht="28.5" customHeight="1" thickBot="1" x14ac:dyDescent="0.4">
      <c r="A6" s="880" t="s">
        <v>542</v>
      </c>
      <c r="B6" s="882">
        <f>+B5+B4</f>
        <v>80</v>
      </c>
      <c r="C6" s="883"/>
      <c r="D6" s="884"/>
      <c r="E6" s="884"/>
      <c r="F6" s="884"/>
      <c r="G6" s="884"/>
      <c r="H6" s="884"/>
      <c r="I6" s="884"/>
      <c r="J6" s="885"/>
    </row>
    <row r="7" spans="1:11" ht="24.75" customHeight="1" thickTop="1" thickBot="1" x14ac:dyDescent="0.4">
      <c r="A7" s="886" t="s">
        <v>543</v>
      </c>
      <c r="B7" s="887"/>
      <c r="C7" s="888"/>
      <c r="D7" s="889"/>
      <c r="E7" s="889"/>
      <c r="F7" s="889"/>
      <c r="G7" s="889"/>
      <c r="H7" s="889"/>
      <c r="I7" s="889"/>
      <c r="J7" s="890"/>
    </row>
    <row r="8" spans="1:11" ht="31.5" customHeight="1" thickTop="1" x14ac:dyDescent="0.35">
      <c r="A8" s="866" t="s">
        <v>544</v>
      </c>
      <c r="B8" s="891"/>
      <c r="C8" s="892" t="s">
        <v>545</v>
      </c>
      <c r="D8" s="893"/>
      <c r="E8" s="893"/>
      <c r="F8" s="894"/>
      <c r="G8" s="892" t="s">
        <v>546</v>
      </c>
      <c r="H8" s="893"/>
      <c r="I8" s="893"/>
      <c r="J8" s="894"/>
    </row>
    <row r="9" spans="1:11" s="865" customFormat="1" ht="23.25" customHeight="1" thickBot="1" x14ac:dyDescent="0.3">
      <c r="A9" s="873"/>
      <c r="B9" s="895" t="s">
        <v>157</v>
      </c>
      <c r="C9" s="896" t="s">
        <v>547</v>
      </c>
      <c r="D9" s="897"/>
      <c r="E9" s="897"/>
      <c r="F9" s="898" t="s">
        <v>548</v>
      </c>
      <c r="G9" s="899" t="s">
        <v>547</v>
      </c>
      <c r="H9" s="897"/>
      <c r="I9" s="897"/>
      <c r="J9" s="900" t="s">
        <v>549</v>
      </c>
      <c r="K9" s="864"/>
    </row>
    <row r="10" spans="1:11" s="865" customFormat="1" ht="24" customHeight="1" thickTop="1" thickBot="1" x14ac:dyDescent="0.3">
      <c r="A10" s="901" t="s">
        <v>550</v>
      </c>
      <c r="B10" s="902">
        <v>9000</v>
      </c>
      <c r="C10" s="903"/>
      <c r="D10" s="904"/>
      <c r="E10" s="905"/>
      <c r="F10" s="906">
        <v>9000</v>
      </c>
      <c r="G10" s="907"/>
      <c r="H10" s="904"/>
      <c r="I10" s="905"/>
      <c r="J10" s="908"/>
      <c r="K10" s="864"/>
    </row>
    <row r="11" spans="1:11" s="865" customFormat="1" ht="24" customHeight="1" thickTop="1" x14ac:dyDescent="0.25">
      <c r="A11" s="909" t="s">
        <v>551</v>
      </c>
      <c r="B11" s="910">
        <v>5000</v>
      </c>
      <c r="C11" s="911">
        <v>60</v>
      </c>
      <c r="D11" s="912" t="s">
        <v>552</v>
      </c>
      <c r="E11" s="913">
        <v>365</v>
      </c>
      <c r="F11" s="910">
        <f>+$B11*(C11/E11)</f>
        <v>821.91780821917803</v>
      </c>
      <c r="G11" s="911">
        <v>305</v>
      </c>
      <c r="H11" s="912" t="s">
        <v>552</v>
      </c>
      <c r="I11" s="914">
        <v>365</v>
      </c>
      <c r="J11" s="915">
        <f>+$B11*(G11/I11)</f>
        <v>4178.0821917808216</v>
      </c>
      <c r="K11" s="864"/>
    </row>
    <row r="12" spans="1:11" s="865" customFormat="1" ht="24" customHeight="1" thickBot="1" x14ac:dyDescent="0.3">
      <c r="A12" s="909" t="s">
        <v>553</v>
      </c>
      <c r="B12" s="916">
        <v>3000</v>
      </c>
      <c r="C12" s="917">
        <v>60</v>
      </c>
      <c r="D12" s="912" t="s">
        <v>552</v>
      </c>
      <c r="E12" s="918">
        <v>365</v>
      </c>
      <c r="F12" s="919">
        <f>+$B12*(C12/E12)</f>
        <v>493.15068493150682</v>
      </c>
      <c r="G12" s="917">
        <v>305</v>
      </c>
      <c r="H12" s="912" t="s">
        <v>552</v>
      </c>
      <c r="I12" s="920">
        <v>365</v>
      </c>
      <c r="J12" s="919">
        <f>+$B12*(G12/I12)</f>
        <v>2506.8493150684931</v>
      </c>
      <c r="K12" s="864"/>
    </row>
    <row r="13" spans="1:11" s="865" customFormat="1" ht="24" customHeight="1" thickBot="1" x14ac:dyDescent="0.3">
      <c r="A13" s="909" t="s">
        <v>554</v>
      </c>
      <c r="B13" s="921">
        <f>SUM(B11:B12)</f>
        <v>8000</v>
      </c>
      <c r="C13" s="922"/>
      <c r="D13" s="923"/>
      <c r="E13" s="924"/>
      <c r="F13" s="925">
        <f>SUM(F11:F12)</f>
        <v>1315.0684931506848</v>
      </c>
      <c r="G13" s="926"/>
      <c r="H13" s="926"/>
      <c r="I13" s="927"/>
      <c r="J13" s="928">
        <f>SUM(J11:J12)</f>
        <v>6684.9315068493142</v>
      </c>
      <c r="K13" s="864"/>
    </row>
    <row r="14" spans="1:11" s="865" customFormat="1" ht="24" customHeight="1" thickTop="1" thickBot="1" x14ac:dyDescent="0.3">
      <c r="A14" s="929" t="s">
        <v>555</v>
      </c>
      <c r="B14" s="930"/>
      <c r="C14" s="931"/>
      <c r="D14" s="932"/>
      <c r="E14" s="933"/>
      <c r="F14" s="934">
        <f>+F10-F13</f>
        <v>7684.9315068493152</v>
      </c>
      <c r="G14" s="932"/>
      <c r="H14" s="932"/>
      <c r="I14" s="935"/>
      <c r="J14" s="930"/>
      <c r="K14" s="864"/>
    </row>
    <row r="15" spans="1:11" s="865" customFormat="1" ht="6.6" customHeight="1" thickBot="1" x14ac:dyDescent="0.3">
      <c r="A15" s="936"/>
      <c r="B15" s="937"/>
      <c r="C15" s="938"/>
      <c r="D15" s="926"/>
      <c r="E15" s="939"/>
      <c r="F15" s="921"/>
      <c r="G15" s="926"/>
      <c r="H15" s="926"/>
      <c r="I15" s="927"/>
      <c r="J15" s="937"/>
      <c r="K15" s="864"/>
    </row>
    <row r="16" spans="1:11" s="865" customFormat="1" ht="19.5" customHeight="1" thickBot="1" x14ac:dyDescent="0.3">
      <c r="A16" s="940" t="s">
        <v>556</v>
      </c>
      <c r="B16" s="941">
        <f>500+700+800</f>
        <v>2000</v>
      </c>
      <c r="C16" s="942">
        <v>60</v>
      </c>
      <c r="D16" s="943" t="s">
        <v>552</v>
      </c>
      <c r="E16" s="944">
        <v>80</v>
      </c>
      <c r="F16" s="945">
        <f>+B16*(C16/E16)</f>
        <v>1500</v>
      </c>
      <c r="G16" s="946"/>
      <c r="H16" s="946"/>
      <c r="I16" s="947"/>
      <c r="J16" s="948"/>
      <c r="K16" s="864"/>
    </row>
    <row r="17" spans="1:11" s="865" customFormat="1" ht="19.5" customHeight="1" thickTop="1" thickBot="1" x14ac:dyDescent="0.3">
      <c r="A17" s="909" t="s">
        <v>557</v>
      </c>
      <c r="B17" s="937"/>
      <c r="C17" s="938"/>
      <c r="D17" s="926"/>
      <c r="E17" s="939"/>
      <c r="F17" s="949">
        <f>+F14-F16</f>
        <v>6184.9315068493152</v>
      </c>
      <c r="G17" s="938"/>
      <c r="H17" s="938"/>
      <c r="I17" s="939"/>
      <c r="J17" s="937"/>
      <c r="K17" s="864"/>
    </row>
    <row r="18" spans="1:11" s="865" customFormat="1" ht="19.5" customHeight="1" thickBot="1" x14ac:dyDescent="0.3">
      <c r="A18" s="936"/>
      <c r="B18" s="937"/>
      <c r="C18" s="938"/>
      <c r="D18" s="926"/>
      <c r="E18" s="939"/>
      <c r="F18" s="921"/>
      <c r="G18" s="926"/>
      <c r="H18" s="926"/>
      <c r="I18" s="927"/>
      <c r="J18" s="937"/>
      <c r="K18" s="864"/>
    </row>
    <row r="19" spans="1:11" s="865" customFormat="1" ht="19.5" customHeight="1" thickBot="1" x14ac:dyDescent="0.3">
      <c r="A19" s="909" t="s">
        <v>558</v>
      </c>
      <c r="B19" s="950">
        <v>10000</v>
      </c>
      <c r="C19" s="951">
        <v>60</v>
      </c>
      <c r="D19" s="912" t="s">
        <v>552</v>
      </c>
      <c r="E19" s="952">
        <v>80</v>
      </c>
      <c r="F19" s="950">
        <f>+B19*(C19/E19)</f>
        <v>7500</v>
      </c>
      <c r="G19" s="938"/>
      <c r="H19" s="938"/>
      <c r="I19" s="939"/>
      <c r="J19" s="937"/>
      <c r="K19" s="864"/>
    </row>
    <row r="20" spans="1:11" s="865" customFormat="1" ht="19.5" customHeight="1" thickTop="1" thickBot="1" x14ac:dyDescent="0.3">
      <c r="A20" s="909" t="s">
        <v>559</v>
      </c>
      <c r="B20" s="937"/>
      <c r="C20" s="938"/>
      <c r="D20" s="926"/>
      <c r="E20" s="927"/>
      <c r="F20" s="949">
        <f>MIN(F17,F19)</f>
        <v>6184.9315068493152</v>
      </c>
      <c r="G20" s="926"/>
      <c r="H20" s="926"/>
      <c r="I20" s="927"/>
      <c r="J20" s="937"/>
      <c r="K20" s="864"/>
    </row>
    <row r="21" spans="1:11" s="865" customFormat="1" ht="19.5" customHeight="1" thickTop="1" thickBot="1" x14ac:dyDescent="0.3">
      <c r="A21" s="953" t="s">
        <v>560</v>
      </c>
      <c r="B21" s="954"/>
      <c r="C21" s="955"/>
      <c r="D21" s="955"/>
      <c r="E21" s="956"/>
      <c r="F21" s="906">
        <f>+F17-F20</f>
        <v>0</v>
      </c>
      <c r="G21" s="955"/>
      <c r="H21" s="955"/>
      <c r="I21" s="956"/>
      <c r="J21" s="954"/>
      <c r="K21" s="864"/>
    </row>
    <row r="22" spans="1:11" ht="22.5" customHeight="1" thickTop="1" thickBot="1" x14ac:dyDescent="0.4"/>
    <row r="23" spans="1:11" ht="31.5" thickTop="1" thickBot="1" x14ac:dyDescent="0.4">
      <c r="A23" s="958" t="s">
        <v>561</v>
      </c>
      <c r="B23" s="959"/>
      <c r="C23" s="959"/>
      <c r="D23" s="959"/>
      <c r="E23" s="959"/>
      <c r="F23" s="959"/>
      <c r="G23" s="959"/>
      <c r="H23" s="959"/>
      <c r="I23" s="959"/>
      <c r="J23" s="960"/>
    </row>
    <row r="24" spans="1:11" ht="27.75" thickTop="1" x14ac:dyDescent="0.35">
      <c r="A24" s="961" t="s">
        <v>537</v>
      </c>
      <c r="B24" s="962" t="s">
        <v>62</v>
      </c>
      <c r="C24" s="963" t="s">
        <v>538</v>
      </c>
      <c r="D24" s="964"/>
      <c r="E24" s="964"/>
      <c r="F24" s="964"/>
      <c r="G24" s="964"/>
      <c r="H24" s="964"/>
      <c r="I24" s="964"/>
      <c r="J24" s="965"/>
    </row>
    <row r="25" spans="1:11" ht="27.75" thickBot="1" x14ac:dyDescent="0.4">
      <c r="A25" s="966"/>
      <c r="B25" s="967" t="s">
        <v>539</v>
      </c>
      <c r="C25" s="968"/>
      <c r="D25" s="969"/>
      <c r="E25" s="969"/>
      <c r="F25" s="969"/>
      <c r="G25" s="969"/>
      <c r="H25" s="969"/>
      <c r="I25" s="969"/>
      <c r="J25" s="970"/>
    </row>
    <row r="26" spans="1:11" ht="27.75" thickTop="1" x14ac:dyDescent="0.35">
      <c r="A26" s="971" t="s">
        <v>540</v>
      </c>
      <c r="B26" s="879">
        <v>35</v>
      </c>
      <c r="C26" s="968"/>
      <c r="D26" s="969"/>
      <c r="E26" s="969"/>
      <c r="F26" s="969"/>
      <c r="G26" s="969"/>
      <c r="H26" s="969"/>
      <c r="I26" s="969"/>
      <c r="J26" s="970"/>
    </row>
    <row r="27" spans="1:11" x14ac:dyDescent="0.35">
      <c r="A27" s="972" t="s">
        <v>541</v>
      </c>
      <c r="B27" s="881">
        <v>75</v>
      </c>
      <c r="C27" s="968"/>
      <c r="D27" s="969"/>
      <c r="E27" s="969"/>
      <c r="F27" s="969"/>
      <c r="G27" s="969"/>
      <c r="H27" s="969"/>
      <c r="I27" s="969"/>
      <c r="J27" s="970"/>
    </row>
    <row r="28" spans="1:11" ht="27.75" thickBot="1" x14ac:dyDescent="0.4">
      <c r="A28" s="972" t="s">
        <v>542</v>
      </c>
      <c r="B28" s="882">
        <f>+B27+B26</f>
        <v>110</v>
      </c>
      <c r="C28" s="973"/>
      <c r="D28" s="974"/>
      <c r="E28" s="974"/>
      <c r="F28" s="974"/>
      <c r="G28" s="974"/>
      <c r="H28" s="974"/>
      <c r="I28" s="974"/>
      <c r="J28" s="975"/>
    </row>
    <row r="29" spans="1:11" ht="28.5" thickTop="1" thickBot="1" x14ac:dyDescent="0.4">
      <c r="A29" s="976" t="s">
        <v>543</v>
      </c>
      <c r="B29" s="887"/>
      <c r="C29" s="977"/>
      <c r="D29" s="978"/>
      <c r="E29" s="978"/>
      <c r="F29" s="978"/>
      <c r="G29" s="978"/>
      <c r="H29" s="978"/>
      <c r="I29" s="978"/>
      <c r="J29" s="979"/>
    </row>
    <row r="30" spans="1:11" ht="27.75" thickTop="1" x14ac:dyDescent="0.35">
      <c r="A30" s="961" t="s">
        <v>544</v>
      </c>
      <c r="B30" s="980"/>
      <c r="C30" s="981" t="s">
        <v>562</v>
      </c>
      <c r="D30" s="982"/>
      <c r="E30" s="982"/>
      <c r="F30" s="983"/>
      <c r="G30" s="981" t="s">
        <v>546</v>
      </c>
      <c r="H30" s="982"/>
      <c r="I30" s="982"/>
      <c r="J30" s="983"/>
    </row>
    <row r="31" spans="1:11" ht="27.75" thickBot="1" x14ac:dyDescent="0.4">
      <c r="A31" s="966"/>
      <c r="B31" s="984" t="s">
        <v>157</v>
      </c>
      <c r="C31" s="985" t="s">
        <v>547</v>
      </c>
      <c r="D31" s="986"/>
      <c r="E31" s="986"/>
      <c r="F31" s="987" t="s">
        <v>563</v>
      </c>
      <c r="G31" s="988" t="s">
        <v>547</v>
      </c>
      <c r="H31" s="986"/>
      <c r="I31" s="986"/>
      <c r="J31" s="989" t="s">
        <v>549</v>
      </c>
    </row>
    <row r="32" spans="1:11" ht="28.5" thickTop="1" thickBot="1" x14ac:dyDescent="0.4">
      <c r="A32" s="990" t="s">
        <v>550</v>
      </c>
      <c r="B32" s="991">
        <v>10000</v>
      </c>
      <c r="C32" s="992"/>
      <c r="D32" s="993"/>
      <c r="E32" s="994"/>
      <c r="F32" s="995">
        <v>9000</v>
      </c>
      <c r="G32" s="996"/>
      <c r="H32" s="993"/>
      <c r="I32" s="994"/>
      <c r="J32" s="997"/>
    </row>
    <row r="33" spans="1:10" ht="27.75" thickTop="1" x14ac:dyDescent="0.35">
      <c r="A33" s="998" t="s">
        <v>564</v>
      </c>
      <c r="B33" s="999">
        <v>500</v>
      </c>
      <c r="C33" s="1000"/>
      <c r="D33" s="1000"/>
      <c r="E33" s="1001"/>
      <c r="F33" s="1002">
        <v>500</v>
      </c>
      <c r="G33" s="1003"/>
      <c r="H33" s="1000"/>
      <c r="I33" s="1001"/>
      <c r="J33" s="1004"/>
    </row>
    <row r="34" spans="1:10" x14ac:dyDescent="0.35">
      <c r="A34" s="1005" t="s">
        <v>551</v>
      </c>
      <c r="B34" s="1006">
        <v>3500</v>
      </c>
      <c r="C34" s="1007">
        <v>75</v>
      </c>
      <c r="D34" s="1008" t="s">
        <v>552</v>
      </c>
      <c r="E34" s="1009">
        <v>110</v>
      </c>
      <c r="F34" s="1006">
        <f>+$B34*(C34/E34)</f>
        <v>2386.363636363636</v>
      </c>
      <c r="G34" s="1007">
        <v>35</v>
      </c>
      <c r="H34" s="1008" t="s">
        <v>552</v>
      </c>
      <c r="I34" s="1010">
        <v>110</v>
      </c>
      <c r="J34" s="1011">
        <f>+$B34*(G34/I34)</f>
        <v>1113.6363636363635</v>
      </c>
    </row>
    <row r="35" spans="1:10" ht="27.75" thickBot="1" x14ac:dyDescent="0.4">
      <c r="A35" s="1005" t="s">
        <v>553</v>
      </c>
      <c r="B35" s="1012">
        <v>900</v>
      </c>
      <c r="C35" s="1013">
        <v>75</v>
      </c>
      <c r="D35" s="1008" t="s">
        <v>552</v>
      </c>
      <c r="E35" s="1014">
        <v>110</v>
      </c>
      <c r="F35" s="1015">
        <f>+$B35*(C35/E35)</f>
        <v>613.63636363636363</v>
      </c>
      <c r="G35" s="1013">
        <v>35</v>
      </c>
      <c r="H35" s="1008" t="s">
        <v>552</v>
      </c>
      <c r="I35" s="1016">
        <v>110</v>
      </c>
      <c r="J35" s="1015">
        <f>+$B35*(G35/I35)</f>
        <v>286.36363636363637</v>
      </c>
    </row>
    <row r="36" spans="1:10" ht="27.75" thickBot="1" x14ac:dyDescent="0.4">
      <c r="A36" s="1005" t="s">
        <v>554</v>
      </c>
      <c r="B36" s="1017">
        <f>SUM(B34:B35)</f>
        <v>4400</v>
      </c>
      <c r="C36" s="1018"/>
      <c r="D36" s="1019"/>
      <c r="E36" s="1020"/>
      <c r="F36" s="1021">
        <f>SUM(F34:F35)</f>
        <v>2999.9999999999995</v>
      </c>
      <c r="G36" s="1022"/>
      <c r="H36" s="1022"/>
      <c r="I36" s="1023"/>
      <c r="J36" s="1024">
        <f>SUM(J34:J35)</f>
        <v>1400</v>
      </c>
    </row>
    <row r="37" spans="1:10" ht="28.5" thickTop="1" thickBot="1" x14ac:dyDescent="0.4">
      <c r="A37" s="1025" t="s">
        <v>555</v>
      </c>
      <c r="B37" s="1026"/>
      <c r="C37" s="1027"/>
      <c r="D37" s="1028"/>
      <c r="E37" s="1029"/>
      <c r="F37" s="1030">
        <f>+F32-F36</f>
        <v>6000</v>
      </c>
      <c r="G37" s="1028"/>
      <c r="H37" s="1028"/>
      <c r="I37" s="1031"/>
      <c r="J37" s="1026"/>
    </row>
    <row r="38" spans="1:10" ht="27.75" thickBot="1" x14ac:dyDescent="0.4">
      <c r="A38" s="1032"/>
      <c r="B38" s="1033"/>
      <c r="C38" s="1034"/>
      <c r="D38" s="1022"/>
      <c r="E38" s="1035"/>
      <c r="F38" s="1017"/>
      <c r="G38" s="1022"/>
      <c r="H38" s="1022"/>
      <c r="I38" s="1023"/>
      <c r="J38" s="1033"/>
    </row>
    <row r="39" spans="1:10" ht="27.75" thickBot="1" x14ac:dyDescent="0.4">
      <c r="A39" s="1036" t="s">
        <v>556</v>
      </c>
      <c r="B39" s="1037">
        <f>1650+950</f>
        <v>2600</v>
      </c>
      <c r="C39" s="1038">
        <v>75</v>
      </c>
      <c r="D39" s="1039" t="s">
        <v>552</v>
      </c>
      <c r="E39" s="1040">
        <v>110</v>
      </c>
      <c r="F39" s="1041">
        <f>+B39*(C39/E39)</f>
        <v>1772.7272727272725</v>
      </c>
      <c r="G39" s="1042"/>
      <c r="H39" s="1042"/>
      <c r="I39" s="1043"/>
      <c r="J39" s="1044"/>
    </row>
    <row r="40" spans="1:10" ht="28.5" thickTop="1" thickBot="1" x14ac:dyDescent="0.4">
      <c r="A40" s="1005" t="s">
        <v>557</v>
      </c>
      <c r="B40" s="1033"/>
      <c r="C40" s="1034"/>
      <c r="D40" s="1022"/>
      <c r="E40" s="1035"/>
      <c r="F40" s="1045">
        <f>+F37-F39</f>
        <v>4227.2727272727279</v>
      </c>
      <c r="G40" s="1034"/>
      <c r="H40" s="1034"/>
      <c r="I40" s="1035"/>
      <c r="J40" s="1033"/>
    </row>
    <row r="41" spans="1:10" ht="27.75" thickBot="1" x14ac:dyDescent="0.4">
      <c r="A41" s="1032"/>
      <c r="B41" s="1033"/>
      <c r="C41" s="1034"/>
      <c r="D41" s="1022"/>
      <c r="E41" s="1035"/>
      <c r="F41" s="1017"/>
      <c r="G41" s="1022"/>
      <c r="H41" s="1022"/>
      <c r="I41" s="1023"/>
      <c r="J41" s="1033"/>
    </row>
    <row r="42" spans="1:10" ht="27.75" thickBot="1" x14ac:dyDescent="0.4">
      <c r="A42" s="1005" t="s">
        <v>558</v>
      </c>
      <c r="B42" s="1046">
        <v>8500</v>
      </c>
      <c r="C42" s="1047">
        <v>75</v>
      </c>
      <c r="D42" s="1008" t="s">
        <v>552</v>
      </c>
      <c r="E42" s="1048">
        <v>110</v>
      </c>
      <c r="F42" s="1046">
        <f>+B42*(C42/E42)</f>
        <v>5795.454545454545</v>
      </c>
      <c r="G42" s="1034"/>
      <c r="H42" s="1034"/>
      <c r="I42" s="1035"/>
      <c r="J42" s="1033"/>
    </row>
    <row r="43" spans="1:10" ht="28.5" thickTop="1" thickBot="1" x14ac:dyDescent="0.4">
      <c r="A43" s="1005" t="s">
        <v>559</v>
      </c>
      <c r="B43" s="1033"/>
      <c r="C43" s="1034"/>
      <c r="D43" s="1022"/>
      <c r="E43" s="1023"/>
      <c r="F43" s="1045">
        <f>MIN(F40,F42)</f>
        <v>4227.2727272727279</v>
      </c>
      <c r="G43" s="1022"/>
      <c r="H43" s="1022"/>
      <c r="I43" s="1023"/>
      <c r="J43" s="1033"/>
    </row>
    <row r="44" spans="1:10" ht="28.5" thickTop="1" thickBot="1" x14ac:dyDescent="0.4">
      <c r="A44" s="1049" t="s">
        <v>560</v>
      </c>
      <c r="B44" s="1050"/>
      <c r="C44" s="1051"/>
      <c r="D44" s="1051"/>
      <c r="E44" s="1052"/>
      <c r="F44" s="995">
        <f>+F40-F43</f>
        <v>0</v>
      </c>
      <c r="G44" s="1051"/>
      <c r="H44" s="1051"/>
      <c r="I44" s="1052"/>
      <c r="J44" s="1050"/>
    </row>
    <row r="45" spans="1:10" ht="27.75" thickTop="1" x14ac:dyDescent="0.35"/>
  </sheetData>
  <mergeCells count="16">
    <mergeCell ref="A23:J23"/>
    <mergeCell ref="A24:A25"/>
    <mergeCell ref="C24:J28"/>
    <mergeCell ref="A30:A31"/>
    <mergeCell ref="C30:F30"/>
    <mergeCell ref="G30:J30"/>
    <mergeCell ref="C31:E31"/>
    <mergeCell ref="G31:I31"/>
    <mergeCell ref="A1:J1"/>
    <mergeCell ref="A2:A3"/>
    <mergeCell ref="C2:J6"/>
    <mergeCell ref="A8:A9"/>
    <mergeCell ref="C8:F8"/>
    <mergeCell ref="G8:J8"/>
    <mergeCell ref="C9:E9"/>
    <mergeCell ref="G9:I9"/>
  </mergeCells>
  <pageMargins left="0.6" right="0.5" top="1" bottom="0.5" header="0.8" footer="0.5"/>
  <pageSetup scale="60" orientation="portrait" r:id="rId1"/>
  <headerFooter alignWithMargins="0">
    <oddFooter>&amp;L&amp;"Arial,Bold"&amp;9&amp;F</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8"/>
  <sheetViews>
    <sheetView showGridLines="0" workbookViewId="0">
      <selection activeCell="D34" sqref="D34"/>
    </sheetView>
  </sheetViews>
  <sheetFormatPr defaultColWidth="9.140625" defaultRowHeight="15.75" x14ac:dyDescent="0.25"/>
  <cols>
    <col min="1" max="1" width="57.28515625" style="1099" customWidth="1"/>
    <col min="2" max="2" width="6.28515625" style="1099" customWidth="1"/>
    <col min="3" max="4" width="10.28515625" style="1099" customWidth="1"/>
    <col min="5" max="16384" width="9.140625" style="1056"/>
  </cols>
  <sheetData>
    <row r="1" spans="1:4" ht="20.25" x14ac:dyDescent="0.25">
      <c r="A1" s="1053" t="s">
        <v>565</v>
      </c>
      <c r="B1" s="1054"/>
      <c r="C1" s="1055" t="s">
        <v>566</v>
      </c>
      <c r="D1" s="1055" t="s">
        <v>567</v>
      </c>
    </row>
    <row r="2" spans="1:4" ht="20.25" x14ac:dyDescent="0.25">
      <c r="A2" s="1057" t="s">
        <v>568</v>
      </c>
      <c r="B2" s="1058"/>
      <c r="C2" s="1059" t="s">
        <v>569</v>
      </c>
      <c r="D2" s="1060" t="s">
        <v>570</v>
      </c>
    </row>
    <row r="3" spans="1:4" ht="11.45" customHeight="1" x14ac:dyDescent="0.25">
      <c r="A3" s="1057"/>
      <c r="B3" s="1058"/>
      <c r="C3" s="1061"/>
      <c r="D3" s="1062"/>
    </row>
    <row r="4" spans="1:4" ht="13.15" customHeight="1" x14ac:dyDescent="0.25">
      <c r="A4" s="1063" t="s">
        <v>132</v>
      </c>
      <c r="B4" s="1064"/>
      <c r="C4" s="1065">
        <v>9000</v>
      </c>
      <c r="D4" s="1066">
        <v>9000</v>
      </c>
    </row>
    <row r="5" spans="1:4" ht="13.15" customHeight="1" x14ac:dyDescent="0.25">
      <c r="A5" s="1067" t="s">
        <v>571</v>
      </c>
      <c r="B5" s="1068"/>
      <c r="C5" s="1069">
        <v>-2300</v>
      </c>
      <c r="D5" s="1066">
        <v>-2300</v>
      </c>
    </row>
    <row r="6" spans="1:4" ht="13.15" customHeight="1" x14ac:dyDescent="0.25">
      <c r="A6" s="1067" t="s">
        <v>572</v>
      </c>
      <c r="B6" s="1068"/>
      <c r="C6" s="1069">
        <v>-1700</v>
      </c>
      <c r="D6" s="1066">
        <v>-1700</v>
      </c>
    </row>
    <row r="7" spans="1:4" ht="13.15" customHeight="1" x14ac:dyDescent="0.25">
      <c r="A7" s="1067" t="s">
        <v>573</v>
      </c>
      <c r="B7" s="1068"/>
      <c r="C7" s="1070">
        <f>SUM(C4:C6)</f>
        <v>5000</v>
      </c>
      <c r="D7" s="1071">
        <f>SUM(D4:D6)</f>
        <v>5000</v>
      </c>
    </row>
    <row r="8" spans="1:4" ht="13.15" customHeight="1" x14ac:dyDescent="0.25">
      <c r="A8" s="1067" t="s">
        <v>574</v>
      </c>
      <c r="B8" s="1068" t="s">
        <v>575</v>
      </c>
      <c r="C8" s="1072">
        <v>2500</v>
      </c>
      <c r="D8" s="1073">
        <v>2500</v>
      </c>
    </row>
    <row r="9" spans="1:4" ht="13.15" customHeight="1" x14ac:dyDescent="0.25">
      <c r="A9" s="1067" t="s">
        <v>576</v>
      </c>
      <c r="B9" s="1074" t="s">
        <v>575</v>
      </c>
      <c r="C9" s="1075">
        <v>500</v>
      </c>
      <c r="D9" s="1076">
        <v>500</v>
      </c>
    </row>
    <row r="10" spans="1:4" ht="13.15" customHeight="1" x14ac:dyDescent="0.25">
      <c r="A10" s="1067" t="s">
        <v>577</v>
      </c>
      <c r="B10" s="1068"/>
      <c r="C10" s="1069">
        <v>12000</v>
      </c>
      <c r="D10" s="1066">
        <v>15000</v>
      </c>
    </row>
    <row r="11" spans="1:4" ht="13.15" customHeight="1" x14ac:dyDescent="0.25">
      <c r="A11" s="1067" t="s">
        <v>578</v>
      </c>
      <c r="B11" s="1068"/>
      <c r="C11" s="1069">
        <v>8000</v>
      </c>
      <c r="D11" s="1066">
        <v>8000</v>
      </c>
    </row>
    <row r="12" spans="1:4" ht="13.15" customHeight="1" x14ac:dyDescent="0.25">
      <c r="A12" s="1067" t="s">
        <v>579</v>
      </c>
      <c r="B12" s="1068"/>
      <c r="C12" s="1077">
        <v>6000</v>
      </c>
      <c r="D12" s="1078">
        <v>6000</v>
      </c>
    </row>
    <row r="13" spans="1:4" ht="13.15" customHeight="1" x14ac:dyDescent="0.25">
      <c r="A13" s="1079"/>
      <c r="B13" s="1080"/>
      <c r="C13" s="1081">
        <f>SUM(C10:C12)</f>
        <v>26000</v>
      </c>
      <c r="D13" s="1066">
        <f>SUM(D10:D12)</f>
        <v>29000</v>
      </c>
    </row>
    <row r="14" spans="1:4" ht="18.75" customHeight="1" x14ac:dyDescent="0.25">
      <c r="A14" s="1082"/>
      <c r="B14" s="1083"/>
      <c r="C14" s="1084">
        <v>0.2</v>
      </c>
      <c r="D14" s="1084">
        <v>0.2</v>
      </c>
    </row>
    <row r="15" spans="1:4" ht="18.75" customHeight="1" x14ac:dyDescent="0.25">
      <c r="A15" s="1085"/>
      <c r="B15" s="1083"/>
      <c r="C15" s="1071">
        <f>+C14*C13</f>
        <v>5200</v>
      </c>
      <c r="D15" s="1071">
        <f>+D14*D13</f>
        <v>5800</v>
      </c>
    </row>
    <row r="16" spans="1:4" ht="10.9" customHeight="1" x14ac:dyDescent="0.25">
      <c r="A16" s="1085"/>
      <c r="B16" s="1083"/>
      <c r="C16" s="1066"/>
      <c r="D16" s="1066"/>
    </row>
    <row r="17" spans="1:4" ht="18.75" customHeight="1" x14ac:dyDescent="0.25">
      <c r="A17" s="1086" t="s">
        <v>580</v>
      </c>
      <c r="B17" s="1083"/>
      <c r="C17" s="1087"/>
      <c r="D17" s="1087"/>
    </row>
    <row r="18" spans="1:4" ht="21" customHeight="1" x14ac:dyDescent="0.25">
      <c r="A18" s="1086" t="s">
        <v>581</v>
      </c>
      <c r="B18" s="1083"/>
      <c r="C18" s="1087"/>
      <c r="D18" s="1087"/>
    </row>
    <row r="19" spans="1:4" ht="21" customHeight="1" x14ac:dyDescent="0.25">
      <c r="A19" s="1086" t="s">
        <v>582</v>
      </c>
      <c r="B19" s="1083"/>
      <c r="C19" s="1088">
        <v>0.2</v>
      </c>
      <c r="D19" s="1087"/>
    </row>
    <row r="20" spans="1:4" ht="18.75" customHeight="1" x14ac:dyDescent="0.25">
      <c r="A20" s="1085" t="s">
        <v>583</v>
      </c>
      <c r="B20" s="1083"/>
      <c r="C20" s="1089"/>
      <c r="D20" s="1087"/>
    </row>
    <row r="21" spans="1:4" ht="18.75" customHeight="1" x14ac:dyDescent="0.25">
      <c r="A21" s="1090" t="s">
        <v>584</v>
      </c>
      <c r="B21" s="1083"/>
      <c r="C21" s="1089"/>
      <c r="D21" s="1087"/>
    </row>
    <row r="22" spans="1:4" ht="18.75" customHeight="1" x14ac:dyDescent="0.25">
      <c r="A22" s="1090" t="s">
        <v>585</v>
      </c>
      <c r="B22" s="1083"/>
      <c r="C22" s="1091">
        <f>+C19*C10</f>
        <v>2400</v>
      </c>
      <c r="D22" s="1087"/>
    </row>
    <row r="23" spans="1:4" ht="18.75" customHeight="1" x14ac:dyDescent="0.25">
      <c r="A23" s="1090" t="s">
        <v>586</v>
      </c>
      <c r="B23" s="1083"/>
      <c r="C23" s="1092">
        <f>+C7-C22</f>
        <v>2600</v>
      </c>
      <c r="D23" s="1087"/>
    </row>
    <row r="24" spans="1:4" ht="18.75" customHeight="1" x14ac:dyDescent="0.25">
      <c r="A24" s="1085"/>
      <c r="B24" s="1083"/>
      <c r="C24" s="1066"/>
      <c r="D24" s="1087"/>
    </row>
    <row r="25" spans="1:4" ht="18.75" customHeight="1" x14ac:dyDescent="0.25">
      <c r="A25" s="1085" t="s">
        <v>587</v>
      </c>
      <c r="B25" s="1083"/>
      <c r="C25" s="1087"/>
      <c r="D25" s="1087"/>
    </row>
    <row r="26" spans="1:4" ht="18.75" customHeight="1" x14ac:dyDescent="0.25">
      <c r="A26" s="1090" t="s">
        <v>588</v>
      </c>
      <c r="B26" s="1083"/>
      <c r="C26" s="1091">
        <f>+C19*C11</f>
        <v>1600</v>
      </c>
      <c r="D26" s="1087"/>
    </row>
    <row r="27" spans="1:4" ht="18.75" customHeight="1" x14ac:dyDescent="0.25">
      <c r="A27" s="1090" t="s">
        <v>586</v>
      </c>
      <c r="B27" s="1083"/>
      <c r="C27" s="1092">
        <f>+C23-C26</f>
        <v>1000</v>
      </c>
      <c r="D27" s="1087"/>
    </row>
    <row r="28" spans="1:4" ht="18.75" customHeight="1" x14ac:dyDescent="0.25">
      <c r="A28" s="1085"/>
      <c r="B28" s="1083"/>
      <c r="C28" s="1066"/>
      <c r="D28" s="1087"/>
    </row>
    <row r="29" spans="1:4" ht="18.75" customHeight="1" x14ac:dyDescent="0.25">
      <c r="A29" s="1085" t="s">
        <v>589</v>
      </c>
      <c r="B29" s="1083"/>
      <c r="C29" s="1089"/>
      <c r="D29" s="1087"/>
    </row>
    <row r="30" spans="1:4" ht="18.75" customHeight="1" x14ac:dyDescent="0.25">
      <c r="A30" s="1090" t="s">
        <v>590</v>
      </c>
      <c r="B30" s="1083"/>
      <c r="C30" s="1091">
        <f>+C19*C12</f>
        <v>1200</v>
      </c>
      <c r="D30" s="1087"/>
    </row>
    <row r="31" spans="1:4" ht="18.75" customHeight="1" x14ac:dyDescent="0.25">
      <c r="A31" s="1090" t="s">
        <v>591</v>
      </c>
      <c r="B31" s="1083"/>
      <c r="C31" s="1092">
        <f>+C27</f>
        <v>1000</v>
      </c>
      <c r="D31" s="1087"/>
    </row>
    <row r="32" spans="1:4" ht="18.75" customHeight="1" x14ac:dyDescent="0.25">
      <c r="A32" s="1093"/>
      <c r="B32" s="1083"/>
      <c r="C32" s="1087"/>
      <c r="D32" s="1087"/>
    </row>
    <row r="33" spans="1:4" ht="18.75" customHeight="1" x14ac:dyDescent="0.3">
      <c r="A33" s="1094" t="s">
        <v>592</v>
      </c>
      <c r="B33" s="1083"/>
      <c r="C33" s="1091">
        <f>+C22+C26+C30</f>
        <v>5200</v>
      </c>
      <c r="D33" s="1087"/>
    </row>
    <row r="34" spans="1:4" ht="18.75" customHeight="1" x14ac:dyDescent="0.3">
      <c r="A34" s="1094" t="s">
        <v>593</v>
      </c>
      <c r="B34" s="1083"/>
      <c r="C34" s="1095">
        <f>+C31+C26+C22</f>
        <v>5000</v>
      </c>
      <c r="D34" s="1092">
        <f>500*3</f>
        <v>1500</v>
      </c>
    </row>
    <row r="35" spans="1:4" ht="18.75" customHeight="1" x14ac:dyDescent="0.3">
      <c r="A35" s="1094" t="s">
        <v>594</v>
      </c>
      <c r="B35" s="1083"/>
      <c r="C35" s="1092">
        <f>+C33-C34</f>
        <v>200</v>
      </c>
      <c r="D35" s="1087"/>
    </row>
    <row r="36" spans="1:4" ht="18.75" customHeight="1" x14ac:dyDescent="0.3">
      <c r="A36" s="1094"/>
      <c r="B36" s="1083"/>
      <c r="C36" s="1087"/>
      <c r="D36" s="1087"/>
    </row>
    <row r="37" spans="1:4" ht="18.75" customHeight="1" x14ac:dyDescent="0.3">
      <c r="A37" s="1094" t="s">
        <v>595</v>
      </c>
      <c r="B37" s="1083"/>
      <c r="C37" s="1087"/>
      <c r="D37" s="1087"/>
    </row>
    <row r="38" spans="1:4" ht="18.75" customHeight="1" x14ac:dyDescent="0.3">
      <c r="A38" s="1096" t="s">
        <v>596</v>
      </c>
      <c r="B38" s="1097"/>
      <c r="C38" s="1098"/>
      <c r="D38" s="1098"/>
    </row>
  </sheetData>
  <printOptions gridLines="1"/>
  <pageMargins left="0.7" right="0.45" top="0.75" bottom="0.75" header="0.3" footer="0.3"/>
  <pageSetup orientation="portrait" r:id="rId1"/>
  <headerFooter>
    <oddFooter>&amp;L&amp;"Arial,Bold"&amp;F, &amp;A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1"/>
  <sheetViews>
    <sheetView showGridLines="0" zoomScale="150" zoomScaleNormal="150" workbookViewId="0">
      <selection activeCell="K33" sqref="K33"/>
    </sheetView>
  </sheetViews>
  <sheetFormatPr defaultColWidth="9.140625" defaultRowHeight="15" x14ac:dyDescent="0.25"/>
  <cols>
    <col min="1" max="1" width="3.28515625" style="823" customWidth="1"/>
    <col min="2" max="2" width="1.85546875" style="751" customWidth="1"/>
    <col min="3" max="3" width="14" style="824" customWidth="1"/>
    <col min="4" max="4" width="8.85546875" style="824" customWidth="1"/>
    <col min="5" max="5" width="7.85546875" style="824" customWidth="1"/>
    <col min="6" max="6" width="11.42578125" style="824" customWidth="1"/>
    <col min="7" max="7" width="10.7109375" style="824" customWidth="1"/>
    <col min="8" max="8" width="10.42578125" style="824" customWidth="1"/>
    <col min="9" max="9" width="10.28515625" style="824" customWidth="1"/>
    <col min="10" max="10" width="2.28515625" style="754" customWidth="1"/>
    <col min="11" max="11" width="18.7109375" style="755" customWidth="1"/>
    <col min="12" max="256" width="9.140625" style="756"/>
    <col min="257" max="257" width="3.28515625" style="756" customWidth="1"/>
    <col min="258" max="258" width="3.7109375" style="756" customWidth="1"/>
    <col min="259" max="259" width="14" style="756" customWidth="1"/>
    <col min="260" max="260" width="8.85546875" style="756" customWidth="1"/>
    <col min="261" max="261" width="7.85546875" style="756" customWidth="1"/>
    <col min="262" max="262" width="11.42578125" style="756" customWidth="1"/>
    <col min="263" max="263" width="10.7109375" style="756" customWidth="1"/>
    <col min="264" max="264" width="10.42578125" style="756" customWidth="1"/>
    <col min="265" max="265" width="10.28515625" style="756" customWidth="1"/>
    <col min="266" max="266" width="2.28515625" style="756" customWidth="1"/>
    <col min="267" max="267" width="18.7109375" style="756" customWidth="1"/>
    <col min="268" max="512" width="9.140625" style="756"/>
    <col min="513" max="513" width="3.28515625" style="756" customWidth="1"/>
    <col min="514" max="514" width="3.7109375" style="756" customWidth="1"/>
    <col min="515" max="515" width="14" style="756" customWidth="1"/>
    <col min="516" max="516" width="8.85546875" style="756" customWidth="1"/>
    <col min="517" max="517" width="7.85546875" style="756" customWidth="1"/>
    <col min="518" max="518" width="11.42578125" style="756" customWidth="1"/>
    <col min="519" max="519" width="10.7109375" style="756" customWidth="1"/>
    <col min="520" max="520" width="10.42578125" style="756" customWidth="1"/>
    <col min="521" max="521" width="10.28515625" style="756" customWidth="1"/>
    <col min="522" max="522" width="2.28515625" style="756" customWidth="1"/>
    <col min="523" max="523" width="18.7109375" style="756" customWidth="1"/>
    <col min="524" max="768" width="9.140625" style="756"/>
    <col min="769" max="769" width="3.28515625" style="756" customWidth="1"/>
    <col min="770" max="770" width="3.7109375" style="756" customWidth="1"/>
    <col min="771" max="771" width="14" style="756" customWidth="1"/>
    <col min="772" max="772" width="8.85546875" style="756" customWidth="1"/>
    <col min="773" max="773" width="7.85546875" style="756" customWidth="1"/>
    <col min="774" max="774" width="11.42578125" style="756" customWidth="1"/>
    <col min="775" max="775" width="10.7109375" style="756" customWidth="1"/>
    <col min="776" max="776" width="10.42578125" style="756" customWidth="1"/>
    <col min="777" max="777" width="10.28515625" style="756" customWidth="1"/>
    <col min="778" max="778" width="2.28515625" style="756" customWidth="1"/>
    <col min="779" max="779" width="18.7109375" style="756" customWidth="1"/>
    <col min="780" max="1024" width="9.140625" style="756"/>
    <col min="1025" max="1025" width="3.28515625" style="756" customWidth="1"/>
    <col min="1026" max="1026" width="3.7109375" style="756" customWidth="1"/>
    <col min="1027" max="1027" width="14" style="756" customWidth="1"/>
    <col min="1028" max="1028" width="8.85546875" style="756" customWidth="1"/>
    <col min="1029" max="1029" width="7.85546875" style="756" customWidth="1"/>
    <col min="1030" max="1030" width="11.42578125" style="756" customWidth="1"/>
    <col min="1031" max="1031" width="10.7109375" style="756" customWidth="1"/>
    <col min="1032" max="1032" width="10.42578125" style="756" customWidth="1"/>
    <col min="1033" max="1033" width="10.28515625" style="756" customWidth="1"/>
    <col min="1034" max="1034" width="2.28515625" style="756" customWidth="1"/>
    <col min="1035" max="1035" width="18.7109375" style="756" customWidth="1"/>
    <col min="1036" max="1280" width="9.140625" style="756"/>
    <col min="1281" max="1281" width="3.28515625" style="756" customWidth="1"/>
    <col min="1282" max="1282" width="3.7109375" style="756" customWidth="1"/>
    <col min="1283" max="1283" width="14" style="756" customWidth="1"/>
    <col min="1284" max="1284" width="8.85546875" style="756" customWidth="1"/>
    <col min="1285" max="1285" width="7.85546875" style="756" customWidth="1"/>
    <col min="1286" max="1286" width="11.42578125" style="756" customWidth="1"/>
    <col min="1287" max="1287" width="10.7109375" style="756" customWidth="1"/>
    <col min="1288" max="1288" width="10.42578125" style="756" customWidth="1"/>
    <col min="1289" max="1289" width="10.28515625" style="756" customWidth="1"/>
    <col min="1290" max="1290" width="2.28515625" style="756" customWidth="1"/>
    <col min="1291" max="1291" width="18.7109375" style="756" customWidth="1"/>
    <col min="1292" max="1536" width="9.140625" style="756"/>
    <col min="1537" max="1537" width="3.28515625" style="756" customWidth="1"/>
    <col min="1538" max="1538" width="3.7109375" style="756" customWidth="1"/>
    <col min="1539" max="1539" width="14" style="756" customWidth="1"/>
    <col min="1540" max="1540" width="8.85546875" style="756" customWidth="1"/>
    <col min="1541" max="1541" width="7.85546875" style="756" customWidth="1"/>
    <col min="1542" max="1542" width="11.42578125" style="756" customWidth="1"/>
    <col min="1543" max="1543" width="10.7109375" style="756" customWidth="1"/>
    <col min="1544" max="1544" width="10.42578125" style="756" customWidth="1"/>
    <col min="1545" max="1545" width="10.28515625" style="756" customWidth="1"/>
    <col min="1546" max="1546" width="2.28515625" style="756" customWidth="1"/>
    <col min="1547" max="1547" width="18.7109375" style="756" customWidth="1"/>
    <col min="1548" max="1792" width="9.140625" style="756"/>
    <col min="1793" max="1793" width="3.28515625" style="756" customWidth="1"/>
    <col min="1794" max="1794" width="3.7109375" style="756" customWidth="1"/>
    <col min="1795" max="1795" width="14" style="756" customWidth="1"/>
    <col min="1796" max="1796" width="8.85546875" style="756" customWidth="1"/>
    <col min="1797" max="1797" width="7.85546875" style="756" customWidth="1"/>
    <col min="1798" max="1798" width="11.42578125" style="756" customWidth="1"/>
    <col min="1799" max="1799" width="10.7109375" style="756" customWidth="1"/>
    <col min="1800" max="1800" width="10.42578125" style="756" customWidth="1"/>
    <col min="1801" max="1801" width="10.28515625" style="756" customWidth="1"/>
    <col min="1802" max="1802" width="2.28515625" style="756" customWidth="1"/>
    <col min="1803" max="1803" width="18.7109375" style="756" customWidth="1"/>
    <col min="1804" max="2048" width="9.140625" style="756"/>
    <col min="2049" max="2049" width="3.28515625" style="756" customWidth="1"/>
    <col min="2050" max="2050" width="3.7109375" style="756" customWidth="1"/>
    <col min="2051" max="2051" width="14" style="756" customWidth="1"/>
    <col min="2052" max="2052" width="8.85546875" style="756" customWidth="1"/>
    <col min="2053" max="2053" width="7.85546875" style="756" customWidth="1"/>
    <col min="2054" max="2054" width="11.42578125" style="756" customWidth="1"/>
    <col min="2055" max="2055" width="10.7109375" style="756" customWidth="1"/>
    <col min="2056" max="2056" width="10.42578125" style="756" customWidth="1"/>
    <col min="2057" max="2057" width="10.28515625" style="756" customWidth="1"/>
    <col min="2058" max="2058" width="2.28515625" style="756" customWidth="1"/>
    <col min="2059" max="2059" width="18.7109375" style="756" customWidth="1"/>
    <col min="2060" max="2304" width="9.140625" style="756"/>
    <col min="2305" max="2305" width="3.28515625" style="756" customWidth="1"/>
    <col min="2306" max="2306" width="3.7109375" style="756" customWidth="1"/>
    <col min="2307" max="2307" width="14" style="756" customWidth="1"/>
    <col min="2308" max="2308" width="8.85546875" style="756" customWidth="1"/>
    <col min="2309" max="2309" width="7.85546875" style="756" customWidth="1"/>
    <col min="2310" max="2310" width="11.42578125" style="756" customWidth="1"/>
    <col min="2311" max="2311" width="10.7109375" style="756" customWidth="1"/>
    <col min="2312" max="2312" width="10.42578125" style="756" customWidth="1"/>
    <col min="2313" max="2313" width="10.28515625" style="756" customWidth="1"/>
    <col min="2314" max="2314" width="2.28515625" style="756" customWidth="1"/>
    <col min="2315" max="2315" width="18.7109375" style="756" customWidth="1"/>
    <col min="2316" max="2560" width="9.140625" style="756"/>
    <col min="2561" max="2561" width="3.28515625" style="756" customWidth="1"/>
    <col min="2562" max="2562" width="3.7109375" style="756" customWidth="1"/>
    <col min="2563" max="2563" width="14" style="756" customWidth="1"/>
    <col min="2564" max="2564" width="8.85546875" style="756" customWidth="1"/>
    <col min="2565" max="2565" width="7.85546875" style="756" customWidth="1"/>
    <col min="2566" max="2566" width="11.42578125" style="756" customWidth="1"/>
    <col min="2567" max="2567" width="10.7109375" style="756" customWidth="1"/>
    <col min="2568" max="2568" width="10.42578125" style="756" customWidth="1"/>
    <col min="2569" max="2569" width="10.28515625" style="756" customWidth="1"/>
    <col min="2570" max="2570" width="2.28515625" style="756" customWidth="1"/>
    <col min="2571" max="2571" width="18.7109375" style="756" customWidth="1"/>
    <col min="2572" max="2816" width="9.140625" style="756"/>
    <col min="2817" max="2817" width="3.28515625" style="756" customWidth="1"/>
    <col min="2818" max="2818" width="3.7109375" style="756" customWidth="1"/>
    <col min="2819" max="2819" width="14" style="756" customWidth="1"/>
    <col min="2820" max="2820" width="8.85546875" style="756" customWidth="1"/>
    <col min="2821" max="2821" width="7.85546875" style="756" customWidth="1"/>
    <col min="2822" max="2822" width="11.42578125" style="756" customWidth="1"/>
    <col min="2823" max="2823" width="10.7109375" style="756" customWidth="1"/>
    <col min="2824" max="2824" width="10.42578125" style="756" customWidth="1"/>
    <col min="2825" max="2825" width="10.28515625" style="756" customWidth="1"/>
    <col min="2826" max="2826" width="2.28515625" style="756" customWidth="1"/>
    <col min="2827" max="2827" width="18.7109375" style="756" customWidth="1"/>
    <col min="2828" max="3072" width="9.140625" style="756"/>
    <col min="3073" max="3073" width="3.28515625" style="756" customWidth="1"/>
    <col min="3074" max="3074" width="3.7109375" style="756" customWidth="1"/>
    <col min="3075" max="3075" width="14" style="756" customWidth="1"/>
    <col min="3076" max="3076" width="8.85546875" style="756" customWidth="1"/>
    <col min="3077" max="3077" width="7.85546875" style="756" customWidth="1"/>
    <col min="3078" max="3078" width="11.42578125" style="756" customWidth="1"/>
    <col min="3079" max="3079" width="10.7109375" style="756" customWidth="1"/>
    <col min="3080" max="3080" width="10.42578125" style="756" customWidth="1"/>
    <col min="3081" max="3081" width="10.28515625" style="756" customWidth="1"/>
    <col min="3082" max="3082" width="2.28515625" style="756" customWidth="1"/>
    <col min="3083" max="3083" width="18.7109375" style="756" customWidth="1"/>
    <col min="3084" max="3328" width="9.140625" style="756"/>
    <col min="3329" max="3329" width="3.28515625" style="756" customWidth="1"/>
    <col min="3330" max="3330" width="3.7109375" style="756" customWidth="1"/>
    <col min="3331" max="3331" width="14" style="756" customWidth="1"/>
    <col min="3332" max="3332" width="8.85546875" style="756" customWidth="1"/>
    <col min="3333" max="3333" width="7.85546875" style="756" customWidth="1"/>
    <col min="3334" max="3334" width="11.42578125" style="756" customWidth="1"/>
    <col min="3335" max="3335" width="10.7109375" style="756" customWidth="1"/>
    <col min="3336" max="3336" width="10.42578125" style="756" customWidth="1"/>
    <col min="3337" max="3337" width="10.28515625" style="756" customWidth="1"/>
    <col min="3338" max="3338" width="2.28515625" style="756" customWidth="1"/>
    <col min="3339" max="3339" width="18.7109375" style="756" customWidth="1"/>
    <col min="3340" max="3584" width="9.140625" style="756"/>
    <col min="3585" max="3585" width="3.28515625" style="756" customWidth="1"/>
    <col min="3586" max="3586" width="3.7109375" style="756" customWidth="1"/>
    <col min="3587" max="3587" width="14" style="756" customWidth="1"/>
    <col min="3588" max="3588" width="8.85546875" style="756" customWidth="1"/>
    <col min="3589" max="3589" width="7.85546875" style="756" customWidth="1"/>
    <col min="3590" max="3590" width="11.42578125" style="756" customWidth="1"/>
    <col min="3591" max="3591" width="10.7109375" style="756" customWidth="1"/>
    <col min="3592" max="3592" width="10.42578125" style="756" customWidth="1"/>
    <col min="3593" max="3593" width="10.28515625" style="756" customWidth="1"/>
    <col min="3594" max="3594" width="2.28515625" style="756" customWidth="1"/>
    <col min="3595" max="3595" width="18.7109375" style="756" customWidth="1"/>
    <col min="3596" max="3840" width="9.140625" style="756"/>
    <col min="3841" max="3841" width="3.28515625" style="756" customWidth="1"/>
    <col min="3842" max="3842" width="3.7109375" style="756" customWidth="1"/>
    <col min="3843" max="3843" width="14" style="756" customWidth="1"/>
    <col min="3844" max="3844" width="8.85546875" style="756" customWidth="1"/>
    <col min="3845" max="3845" width="7.85546875" style="756" customWidth="1"/>
    <col min="3846" max="3846" width="11.42578125" style="756" customWidth="1"/>
    <col min="3847" max="3847" width="10.7109375" style="756" customWidth="1"/>
    <col min="3848" max="3848" width="10.42578125" style="756" customWidth="1"/>
    <col min="3849" max="3849" width="10.28515625" style="756" customWidth="1"/>
    <col min="3850" max="3850" width="2.28515625" style="756" customWidth="1"/>
    <col min="3851" max="3851" width="18.7109375" style="756" customWidth="1"/>
    <col min="3852" max="4096" width="9.140625" style="756"/>
    <col min="4097" max="4097" width="3.28515625" style="756" customWidth="1"/>
    <col min="4098" max="4098" width="3.7109375" style="756" customWidth="1"/>
    <col min="4099" max="4099" width="14" style="756" customWidth="1"/>
    <col min="4100" max="4100" width="8.85546875" style="756" customWidth="1"/>
    <col min="4101" max="4101" width="7.85546875" style="756" customWidth="1"/>
    <col min="4102" max="4102" width="11.42578125" style="756" customWidth="1"/>
    <col min="4103" max="4103" width="10.7109375" style="756" customWidth="1"/>
    <col min="4104" max="4104" width="10.42578125" style="756" customWidth="1"/>
    <col min="4105" max="4105" width="10.28515625" style="756" customWidth="1"/>
    <col min="4106" max="4106" width="2.28515625" style="756" customWidth="1"/>
    <col min="4107" max="4107" width="18.7109375" style="756" customWidth="1"/>
    <col min="4108" max="4352" width="9.140625" style="756"/>
    <col min="4353" max="4353" width="3.28515625" style="756" customWidth="1"/>
    <col min="4354" max="4354" width="3.7109375" style="756" customWidth="1"/>
    <col min="4355" max="4355" width="14" style="756" customWidth="1"/>
    <col min="4356" max="4356" width="8.85546875" style="756" customWidth="1"/>
    <col min="4357" max="4357" width="7.85546875" style="756" customWidth="1"/>
    <col min="4358" max="4358" width="11.42578125" style="756" customWidth="1"/>
    <col min="4359" max="4359" width="10.7109375" style="756" customWidth="1"/>
    <col min="4360" max="4360" width="10.42578125" style="756" customWidth="1"/>
    <col min="4361" max="4361" width="10.28515625" style="756" customWidth="1"/>
    <col min="4362" max="4362" width="2.28515625" style="756" customWidth="1"/>
    <col min="4363" max="4363" width="18.7109375" style="756" customWidth="1"/>
    <col min="4364" max="4608" width="9.140625" style="756"/>
    <col min="4609" max="4609" width="3.28515625" style="756" customWidth="1"/>
    <col min="4610" max="4610" width="3.7109375" style="756" customWidth="1"/>
    <col min="4611" max="4611" width="14" style="756" customWidth="1"/>
    <col min="4612" max="4612" width="8.85546875" style="756" customWidth="1"/>
    <col min="4613" max="4613" width="7.85546875" style="756" customWidth="1"/>
    <col min="4614" max="4614" width="11.42578125" style="756" customWidth="1"/>
    <col min="4615" max="4615" width="10.7109375" style="756" customWidth="1"/>
    <col min="4616" max="4616" width="10.42578125" style="756" customWidth="1"/>
    <col min="4617" max="4617" width="10.28515625" style="756" customWidth="1"/>
    <col min="4618" max="4618" width="2.28515625" style="756" customWidth="1"/>
    <col min="4619" max="4619" width="18.7109375" style="756" customWidth="1"/>
    <col min="4620" max="4864" width="9.140625" style="756"/>
    <col min="4865" max="4865" width="3.28515625" style="756" customWidth="1"/>
    <col min="4866" max="4866" width="3.7109375" style="756" customWidth="1"/>
    <col min="4867" max="4867" width="14" style="756" customWidth="1"/>
    <col min="4868" max="4868" width="8.85546875" style="756" customWidth="1"/>
    <col min="4869" max="4869" width="7.85546875" style="756" customWidth="1"/>
    <col min="4870" max="4870" width="11.42578125" style="756" customWidth="1"/>
    <col min="4871" max="4871" width="10.7109375" style="756" customWidth="1"/>
    <col min="4872" max="4872" width="10.42578125" style="756" customWidth="1"/>
    <col min="4873" max="4873" width="10.28515625" style="756" customWidth="1"/>
    <col min="4874" max="4874" width="2.28515625" style="756" customWidth="1"/>
    <col min="4875" max="4875" width="18.7109375" style="756" customWidth="1"/>
    <col min="4876" max="5120" width="9.140625" style="756"/>
    <col min="5121" max="5121" width="3.28515625" style="756" customWidth="1"/>
    <col min="5122" max="5122" width="3.7109375" style="756" customWidth="1"/>
    <col min="5123" max="5123" width="14" style="756" customWidth="1"/>
    <col min="5124" max="5124" width="8.85546875" style="756" customWidth="1"/>
    <col min="5125" max="5125" width="7.85546875" style="756" customWidth="1"/>
    <col min="5126" max="5126" width="11.42578125" style="756" customWidth="1"/>
    <col min="5127" max="5127" width="10.7109375" style="756" customWidth="1"/>
    <col min="5128" max="5128" width="10.42578125" style="756" customWidth="1"/>
    <col min="5129" max="5129" width="10.28515625" style="756" customWidth="1"/>
    <col min="5130" max="5130" width="2.28515625" style="756" customWidth="1"/>
    <col min="5131" max="5131" width="18.7109375" style="756" customWidth="1"/>
    <col min="5132" max="5376" width="9.140625" style="756"/>
    <col min="5377" max="5377" width="3.28515625" style="756" customWidth="1"/>
    <col min="5378" max="5378" width="3.7109375" style="756" customWidth="1"/>
    <col min="5379" max="5379" width="14" style="756" customWidth="1"/>
    <col min="5380" max="5380" width="8.85546875" style="756" customWidth="1"/>
    <col min="5381" max="5381" width="7.85546875" style="756" customWidth="1"/>
    <col min="5382" max="5382" width="11.42578125" style="756" customWidth="1"/>
    <col min="5383" max="5383" width="10.7109375" style="756" customWidth="1"/>
    <col min="5384" max="5384" width="10.42578125" style="756" customWidth="1"/>
    <col min="5385" max="5385" width="10.28515625" style="756" customWidth="1"/>
    <col min="5386" max="5386" width="2.28515625" style="756" customWidth="1"/>
    <col min="5387" max="5387" width="18.7109375" style="756" customWidth="1"/>
    <col min="5388" max="5632" width="9.140625" style="756"/>
    <col min="5633" max="5633" width="3.28515625" style="756" customWidth="1"/>
    <col min="5634" max="5634" width="3.7109375" style="756" customWidth="1"/>
    <col min="5635" max="5635" width="14" style="756" customWidth="1"/>
    <col min="5636" max="5636" width="8.85546875" style="756" customWidth="1"/>
    <col min="5637" max="5637" width="7.85546875" style="756" customWidth="1"/>
    <col min="5638" max="5638" width="11.42578125" style="756" customWidth="1"/>
    <col min="5639" max="5639" width="10.7109375" style="756" customWidth="1"/>
    <col min="5640" max="5640" width="10.42578125" style="756" customWidth="1"/>
    <col min="5641" max="5641" width="10.28515625" style="756" customWidth="1"/>
    <col min="5642" max="5642" width="2.28515625" style="756" customWidth="1"/>
    <col min="5643" max="5643" width="18.7109375" style="756" customWidth="1"/>
    <col min="5644" max="5888" width="9.140625" style="756"/>
    <col min="5889" max="5889" width="3.28515625" style="756" customWidth="1"/>
    <col min="5890" max="5890" width="3.7109375" style="756" customWidth="1"/>
    <col min="5891" max="5891" width="14" style="756" customWidth="1"/>
    <col min="5892" max="5892" width="8.85546875" style="756" customWidth="1"/>
    <col min="5893" max="5893" width="7.85546875" style="756" customWidth="1"/>
    <col min="5894" max="5894" width="11.42578125" style="756" customWidth="1"/>
    <col min="5895" max="5895" width="10.7109375" style="756" customWidth="1"/>
    <col min="5896" max="5896" width="10.42578125" style="756" customWidth="1"/>
    <col min="5897" max="5897" width="10.28515625" style="756" customWidth="1"/>
    <col min="5898" max="5898" width="2.28515625" style="756" customWidth="1"/>
    <col min="5899" max="5899" width="18.7109375" style="756" customWidth="1"/>
    <col min="5900" max="6144" width="9.140625" style="756"/>
    <col min="6145" max="6145" width="3.28515625" style="756" customWidth="1"/>
    <col min="6146" max="6146" width="3.7109375" style="756" customWidth="1"/>
    <col min="6147" max="6147" width="14" style="756" customWidth="1"/>
    <col min="6148" max="6148" width="8.85546875" style="756" customWidth="1"/>
    <col min="6149" max="6149" width="7.85546875" style="756" customWidth="1"/>
    <col min="6150" max="6150" width="11.42578125" style="756" customWidth="1"/>
    <col min="6151" max="6151" width="10.7109375" style="756" customWidth="1"/>
    <col min="6152" max="6152" width="10.42578125" style="756" customWidth="1"/>
    <col min="6153" max="6153" width="10.28515625" style="756" customWidth="1"/>
    <col min="6154" max="6154" width="2.28515625" style="756" customWidth="1"/>
    <col min="6155" max="6155" width="18.7109375" style="756" customWidth="1"/>
    <col min="6156" max="6400" width="9.140625" style="756"/>
    <col min="6401" max="6401" width="3.28515625" style="756" customWidth="1"/>
    <col min="6402" max="6402" width="3.7109375" style="756" customWidth="1"/>
    <col min="6403" max="6403" width="14" style="756" customWidth="1"/>
    <col min="6404" max="6404" width="8.85546875" style="756" customWidth="1"/>
    <col min="6405" max="6405" width="7.85546875" style="756" customWidth="1"/>
    <col min="6406" max="6406" width="11.42578125" style="756" customWidth="1"/>
    <col min="6407" max="6407" width="10.7109375" style="756" customWidth="1"/>
    <col min="6408" max="6408" width="10.42578125" style="756" customWidth="1"/>
    <col min="6409" max="6409" width="10.28515625" style="756" customWidth="1"/>
    <col min="6410" max="6410" width="2.28515625" style="756" customWidth="1"/>
    <col min="6411" max="6411" width="18.7109375" style="756" customWidth="1"/>
    <col min="6412" max="6656" width="9.140625" style="756"/>
    <col min="6657" max="6657" width="3.28515625" style="756" customWidth="1"/>
    <col min="6658" max="6658" width="3.7109375" style="756" customWidth="1"/>
    <col min="6659" max="6659" width="14" style="756" customWidth="1"/>
    <col min="6660" max="6660" width="8.85546875" style="756" customWidth="1"/>
    <col min="6661" max="6661" width="7.85546875" style="756" customWidth="1"/>
    <col min="6662" max="6662" width="11.42578125" style="756" customWidth="1"/>
    <col min="6663" max="6663" width="10.7109375" style="756" customWidth="1"/>
    <col min="6664" max="6664" width="10.42578125" style="756" customWidth="1"/>
    <col min="6665" max="6665" width="10.28515625" style="756" customWidth="1"/>
    <col min="6666" max="6666" width="2.28515625" style="756" customWidth="1"/>
    <col min="6667" max="6667" width="18.7109375" style="756" customWidth="1"/>
    <col min="6668" max="6912" width="9.140625" style="756"/>
    <col min="6913" max="6913" width="3.28515625" style="756" customWidth="1"/>
    <col min="6914" max="6914" width="3.7109375" style="756" customWidth="1"/>
    <col min="6915" max="6915" width="14" style="756" customWidth="1"/>
    <col min="6916" max="6916" width="8.85546875" style="756" customWidth="1"/>
    <col min="6917" max="6917" width="7.85546875" style="756" customWidth="1"/>
    <col min="6918" max="6918" width="11.42578125" style="756" customWidth="1"/>
    <col min="6919" max="6919" width="10.7109375" style="756" customWidth="1"/>
    <col min="6920" max="6920" width="10.42578125" style="756" customWidth="1"/>
    <col min="6921" max="6921" width="10.28515625" style="756" customWidth="1"/>
    <col min="6922" max="6922" width="2.28515625" style="756" customWidth="1"/>
    <col min="6923" max="6923" width="18.7109375" style="756" customWidth="1"/>
    <col min="6924" max="7168" width="9.140625" style="756"/>
    <col min="7169" max="7169" width="3.28515625" style="756" customWidth="1"/>
    <col min="7170" max="7170" width="3.7109375" style="756" customWidth="1"/>
    <col min="7171" max="7171" width="14" style="756" customWidth="1"/>
    <col min="7172" max="7172" width="8.85546875" style="756" customWidth="1"/>
    <col min="7173" max="7173" width="7.85546875" style="756" customWidth="1"/>
    <col min="7174" max="7174" width="11.42578125" style="756" customWidth="1"/>
    <col min="7175" max="7175" width="10.7109375" style="756" customWidth="1"/>
    <col min="7176" max="7176" width="10.42578125" style="756" customWidth="1"/>
    <col min="7177" max="7177" width="10.28515625" style="756" customWidth="1"/>
    <col min="7178" max="7178" width="2.28515625" style="756" customWidth="1"/>
    <col min="7179" max="7179" width="18.7109375" style="756" customWidth="1"/>
    <col min="7180" max="7424" width="9.140625" style="756"/>
    <col min="7425" max="7425" width="3.28515625" style="756" customWidth="1"/>
    <col min="7426" max="7426" width="3.7109375" style="756" customWidth="1"/>
    <col min="7427" max="7427" width="14" style="756" customWidth="1"/>
    <col min="7428" max="7428" width="8.85546875" style="756" customWidth="1"/>
    <col min="7429" max="7429" width="7.85546875" style="756" customWidth="1"/>
    <col min="7430" max="7430" width="11.42578125" style="756" customWidth="1"/>
    <col min="7431" max="7431" width="10.7109375" style="756" customWidth="1"/>
    <col min="7432" max="7432" width="10.42578125" style="756" customWidth="1"/>
    <col min="7433" max="7433" width="10.28515625" style="756" customWidth="1"/>
    <col min="7434" max="7434" width="2.28515625" style="756" customWidth="1"/>
    <col min="7435" max="7435" width="18.7109375" style="756" customWidth="1"/>
    <col min="7436" max="7680" width="9.140625" style="756"/>
    <col min="7681" max="7681" width="3.28515625" style="756" customWidth="1"/>
    <col min="7682" max="7682" width="3.7109375" style="756" customWidth="1"/>
    <col min="7683" max="7683" width="14" style="756" customWidth="1"/>
    <col min="7684" max="7684" width="8.85546875" style="756" customWidth="1"/>
    <col min="7685" max="7685" width="7.85546875" style="756" customWidth="1"/>
    <col min="7686" max="7686" width="11.42578125" style="756" customWidth="1"/>
    <col min="7687" max="7687" width="10.7109375" style="756" customWidth="1"/>
    <col min="7688" max="7688" width="10.42578125" style="756" customWidth="1"/>
    <col min="7689" max="7689" width="10.28515625" style="756" customWidth="1"/>
    <col min="7690" max="7690" width="2.28515625" style="756" customWidth="1"/>
    <col min="7691" max="7691" width="18.7109375" style="756" customWidth="1"/>
    <col min="7692" max="7936" width="9.140625" style="756"/>
    <col min="7937" max="7937" width="3.28515625" style="756" customWidth="1"/>
    <col min="7938" max="7938" width="3.7109375" style="756" customWidth="1"/>
    <col min="7939" max="7939" width="14" style="756" customWidth="1"/>
    <col min="7940" max="7940" width="8.85546875" style="756" customWidth="1"/>
    <col min="7941" max="7941" width="7.85546875" style="756" customWidth="1"/>
    <col min="7942" max="7942" width="11.42578125" style="756" customWidth="1"/>
    <col min="7943" max="7943" width="10.7109375" style="756" customWidth="1"/>
    <col min="7944" max="7944" width="10.42578125" style="756" customWidth="1"/>
    <col min="7945" max="7945" width="10.28515625" style="756" customWidth="1"/>
    <col min="7946" max="7946" width="2.28515625" style="756" customWidth="1"/>
    <col min="7947" max="7947" width="18.7109375" style="756" customWidth="1"/>
    <col min="7948" max="8192" width="9.140625" style="756"/>
    <col min="8193" max="8193" width="3.28515625" style="756" customWidth="1"/>
    <col min="8194" max="8194" width="3.7109375" style="756" customWidth="1"/>
    <col min="8195" max="8195" width="14" style="756" customWidth="1"/>
    <col min="8196" max="8196" width="8.85546875" style="756" customWidth="1"/>
    <col min="8197" max="8197" width="7.85546875" style="756" customWidth="1"/>
    <col min="8198" max="8198" width="11.42578125" style="756" customWidth="1"/>
    <col min="8199" max="8199" width="10.7109375" style="756" customWidth="1"/>
    <col min="8200" max="8200" width="10.42578125" style="756" customWidth="1"/>
    <col min="8201" max="8201" width="10.28515625" style="756" customWidth="1"/>
    <col min="8202" max="8202" width="2.28515625" style="756" customWidth="1"/>
    <col min="8203" max="8203" width="18.7109375" style="756" customWidth="1"/>
    <col min="8204" max="8448" width="9.140625" style="756"/>
    <col min="8449" max="8449" width="3.28515625" style="756" customWidth="1"/>
    <col min="8450" max="8450" width="3.7109375" style="756" customWidth="1"/>
    <col min="8451" max="8451" width="14" style="756" customWidth="1"/>
    <col min="8452" max="8452" width="8.85546875" style="756" customWidth="1"/>
    <col min="8453" max="8453" width="7.85546875" style="756" customWidth="1"/>
    <col min="8454" max="8454" width="11.42578125" style="756" customWidth="1"/>
    <col min="8455" max="8455" width="10.7109375" style="756" customWidth="1"/>
    <col min="8456" max="8456" width="10.42578125" style="756" customWidth="1"/>
    <col min="8457" max="8457" width="10.28515625" style="756" customWidth="1"/>
    <col min="8458" max="8458" width="2.28515625" style="756" customWidth="1"/>
    <col min="8459" max="8459" width="18.7109375" style="756" customWidth="1"/>
    <col min="8460" max="8704" width="9.140625" style="756"/>
    <col min="8705" max="8705" width="3.28515625" style="756" customWidth="1"/>
    <col min="8706" max="8706" width="3.7109375" style="756" customWidth="1"/>
    <col min="8707" max="8707" width="14" style="756" customWidth="1"/>
    <col min="8708" max="8708" width="8.85546875" style="756" customWidth="1"/>
    <col min="8709" max="8709" width="7.85546875" style="756" customWidth="1"/>
    <col min="8710" max="8710" width="11.42578125" style="756" customWidth="1"/>
    <col min="8711" max="8711" width="10.7109375" style="756" customWidth="1"/>
    <col min="8712" max="8712" width="10.42578125" style="756" customWidth="1"/>
    <col min="8713" max="8713" width="10.28515625" style="756" customWidth="1"/>
    <col min="8714" max="8714" width="2.28515625" style="756" customWidth="1"/>
    <col min="8715" max="8715" width="18.7109375" style="756" customWidth="1"/>
    <col min="8716" max="8960" width="9.140625" style="756"/>
    <col min="8961" max="8961" width="3.28515625" style="756" customWidth="1"/>
    <col min="8962" max="8962" width="3.7109375" style="756" customWidth="1"/>
    <col min="8963" max="8963" width="14" style="756" customWidth="1"/>
    <col min="8964" max="8964" width="8.85546875" style="756" customWidth="1"/>
    <col min="8965" max="8965" width="7.85546875" style="756" customWidth="1"/>
    <col min="8966" max="8966" width="11.42578125" style="756" customWidth="1"/>
    <col min="8967" max="8967" width="10.7109375" style="756" customWidth="1"/>
    <col min="8968" max="8968" width="10.42578125" style="756" customWidth="1"/>
    <col min="8969" max="8969" width="10.28515625" style="756" customWidth="1"/>
    <col min="8970" max="8970" width="2.28515625" style="756" customWidth="1"/>
    <col min="8971" max="8971" width="18.7109375" style="756" customWidth="1"/>
    <col min="8972" max="9216" width="9.140625" style="756"/>
    <col min="9217" max="9217" width="3.28515625" style="756" customWidth="1"/>
    <col min="9218" max="9218" width="3.7109375" style="756" customWidth="1"/>
    <col min="9219" max="9219" width="14" style="756" customWidth="1"/>
    <col min="9220" max="9220" width="8.85546875" style="756" customWidth="1"/>
    <col min="9221" max="9221" width="7.85546875" style="756" customWidth="1"/>
    <col min="9222" max="9222" width="11.42578125" style="756" customWidth="1"/>
    <col min="9223" max="9223" width="10.7109375" style="756" customWidth="1"/>
    <col min="9224" max="9224" width="10.42578125" style="756" customWidth="1"/>
    <col min="9225" max="9225" width="10.28515625" style="756" customWidth="1"/>
    <col min="9226" max="9226" width="2.28515625" style="756" customWidth="1"/>
    <col min="9227" max="9227" width="18.7109375" style="756" customWidth="1"/>
    <col min="9228" max="9472" width="9.140625" style="756"/>
    <col min="9473" max="9473" width="3.28515625" style="756" customWidth="1"/>
    <col min="9474" max="9474" width="3.7109375" style="756" customWidth="1"/>
    <col min="9475" max="9475" width="14" style="756" customWidth="1"/>
    <col min="9476" max="9476" width="8.85546875" style="756" customWidth="1"/>
    <col min="9477" max="9477" width="7.85546875" style="756" customWidth="1"/>
    <col min="9478" max="9478" width="11.42578125" style="756" customWidth="1"/>
    <col min="9479" max="9479" width="10.7109375" style="756" customWidth="1"/>
    <col min="9480" max="9480" width="10.42578125" style="756" customWidth="1"/>
    <col min="9481" max="9481" width="10.28515625" style="756" customWidth="1"/>
    <col min="9482" max="9482" width="2.28515625" style="756" customWidth="1"/>
    <col min="9483" max="9483" width="18.7109375" style="756" customWidth="1"/>
    <col min="9484" max="9728" width="9.140625" style="756"/>
    <col min="9729" max="9729" width="3.28515625" style="756" customWidth="1"/>
    <col min="9730" max="9730" width="3.7109375" style="756" customWidth="1"/>
    <col min="9731" max="9731" width="14" style="756" customWidth="1"/>
    <col min="9732" max="9732" width="8.85546875" style="756" customWidth="1"/>
    <col min="9733" max="9733" width="7.85546875" style="756" customWidth="1"/>
    <col min="9734" max="9734" width="11.42578125" style="756" customWidth="1"/>
    <col min="9735" max="9735" width="10.7109375" style="756" customWidth="1"/>
    <col min="9736" max="9736" width="10.42578125" style="756" customWidth="1"/>
    <col min="9737" max="9737" width="10.28515625" style="756" customWidth="1"/>
    <col min="9738" max="9738" width="2.28515625" style="756" customWidth="1"/>
    <col min="9739" max="9739" width="18.7109375" style="756" customWidth="1"/>
    <col min="9740" max="9984" width="9.140625" style="756"/>
    <col min="9985" max="9985" width="3.28515625" style="756" customWidth="1"/>
    <col min="9986" max="9986" width="3.7109375" style="756" customWidth="1"/>
    <col min="9987" max="9987" width="14" style="756" customWidth="1"/>
    <col min="9988" max="9988" width="8.85546875" style="756" customWidth="1"/>
    <col min="9989" max="9989" width="7.85546875" style="756" customWidth="1"/>
    <col min="9990" max="9990" width="11.42578125" style="756" customWidth="1"/>
    <col min="9991" max="9991" width="10.7109375" style="756" customWidth="1"/>
    <col min="9992" max="9992" width="10.42578125" style="756" customWidth="1"/>
    <col min="9993" max="9993" width="10.28515625" style="756" customWidth="1"/>
    <col min="9994" max="9994" width="2.28515625" style="756" customWidth="1"/>
    <col min="9995" max="9995" width="18.7109375" style="756" customWidth="1"/>
    <col min="9996" max="10240" width="9.140625" style="756"/>
    <col min="10241" max="10241" width="3.28515625" style="756" customWidth="1"/>
    <col min="10242" max="10242" width="3.7109375" style="756" customWidth="1"/>
    <col min="10243" max="10243" width="14" style="756" customWidth="1"/>
    <col min="10244" max="10244" width="8.85546875" style="756" customWidth="1"/>
    <col min="10245" max="10245" width="7.85546875" style="756" customWidth="1"/>
    <col min="10246" max="10246" width="11.42578125" style="756" customWidth="1"/>
    <col min="10247" max="10247" width="10.7109375" style="756" customWidth="1"/>
    <col min="10248" max="10248" width="10.42578125" style="756" customWidth="1"/>
    <col min="10249" max="10249" width="10.28515625" style="756" customWidth="1"/>
    <col min="10250" max="10250" width="2.28515625" style="756" customWidth="1"/>
    <col min="10251" max="10251" width="18.7109375" style="756" customWidth="1"/>
    <col min="10252" max="10496" width="9.140625" style="756"/>
    <col min="10497" max="10497" width="3.28515625" style="756" customWidth="1"/>
    <col min="10498" max="10498" width="3.7109375" style="756" customWidth="1"/>
    <col min="10499" max="10499" width="14" style="756" customWidth="1"/>
    <col min="10500" max="10500" width="8.85546875" style="756" customWidth="1"/>
    <col min="10501" max="10501" width="7.85546875" style="756" customWidth="1"/>
    <col min="10502" max="10502" width="11.42578125" style="756" customWidth="1"/>
    <col min="10503" max="10503" width="10.7109375" style="756" customWidth="1"/>
    <col min="10504" max="10504" width="10.42578125" style="756" customWidth="1"/>
    <col min="10505" max="10505" width="10.28515625" style="756" customWidth="1"/>
    <col min="10506" max="10506" width="2.28515625" style="756" customWidth="1"/>
    <col min="10507" max="10507" width="18.7109375" style="756" customWidth="1"/>
    <col min="10508" max="10752" width="9.140625" style="756"/>
    <col min="10753" max="10753" width="3.28515625" style="756" customWidth="1"/>
    <col min="10754" max="10754" width="3.7109375" style="756" customWidth="1"/>
    <col min="10755" max="10755" width="14" style="756" customWidth="1"/>
    <col min="10756" max="10756" width="8.85546875" style="756" customWidth="1"/>
    <col min="10757" max="10757" width="7.85546875" style="756" customWidth="1"/>
    <col min="10758" max="10758" width="11.42578125" style="756" customWidth="1"/>
    <col min="10759" max="10759" width="10.7109375" style="756" customWidth="1"/>
    <col min="10760" max="10760" width="10.42578125" style="756" customWidth="1"/>
    <col min="10761" max="10761" width="10.28515625" style="756" customWidth="1"/>
    <col min="10762" max="10762" width="2.28515625" style="756" customWidth="1"/>
    <col min="10763" max="10763" width="18.7109375" style="756" customWidth="1"/>
    <col min="10764" max="11008" width="9.140625" style="756"/>
    <col min="11009" max="11009" width="3.28515625" style="756" customWidth="1"/>
    <col min="11010" max="11010" width="3.7109375" style="756" customWidth="1"/>
    <col min="11011" max="11011" width="14" style="756" customWidth="1"/>
    <col min="11012" max="11012" width="8.85546875" style="756" customWidth="1"/>
    <col min="11013" max="11013" width="7.85546875" style="756" customWidth="1"/>
    <col min="11014" max="11014" width="11.42578125" style="756" customWidth="1"/>
    <col min="11015" max="11015" width="10.7109375" style="756" customWidth="1"/>
    <col min="11016" max="11016" width="10.42578125" style="756" customWidth="1"/>
    <col min="11017" max="11017" width="10.28515625" style="756" customWidth="1"/>
    <col min="11018" max="11018" width="2.28515625" style="756" customWidth="1"/>
    <col min="11019" max="11019" width="18.7109375" style="756" customWidth="1"/>
    <col min="11020" max="11264" width="9.140625" style="756"/>
    <col min="11265" max="11265" width="3.28515625" style="756" customWidth="1"/>
    <col min="11266" max="11266" width="3.7109375" style="756" customWidth="1"/>
    <col min="11267" max="11267" width="14" style="756" customWidth="1"/>
    <col min="11268" max="11268" width="8.85546875" style="756" customWidth="1"/>
    <col min="11269" max="11269" width="7.85546875" style="756" customWidth="1"/>
    <col min="11270" max="11270" width="11.42578125" style="756" customWidth="1"/>
    <col min="11271" max="11271" width="10.7109375" style="756" customWidth="1"/>
    <col min="11272" max="11272" width="10.42578125" style="756" customWidth="1"/>
    <col min="11273" max="11273" width="10.28515625" style="756" customWidth="1"/>
    <col min="11274" max="11274" width="2.28515625" style="756" customWidth="1"/>
    <col min="11275" max="11275" width="18.7109375" style="756" customWidth="1"/>
    <col min="11276" max="11520" width="9.140625" style="756"/>
    <col min="11521" max="11521" width="3.28515625" style="756" customWidth="1"/>
    <col min="11522" max="11522" width="3.7109375" style="756" customWidth="1"/>
    <col min="11523" max="11523" width="14" style="756" customWidth="1"/>
    <col min="11524" max="11524" width="8.85546875" style="756" customWidth="1"/>
    <col min="11525" max="11525" width="7.85546875" style="756" customWidth="1"/>
    <col min="11526" max="11526" width="11.42578125" style="756" customWidth="1"/>
    <col min="11527" max="11527" width="10.7109375" style="756" customWidth="1"/>
    <col min="11528" max="11528" width="10.42578125" style="756" customWidth="1"/>
    <col min="11529" max="11529" width="10.28515625" style="756" customWidth="1"/>
    <col min="11530" max="11530" width="2.28515625" style="756" customWidth="1"/>
    <col min="11531" max="11531" width="18.7109375" style="756" customWidth="1"/>
    <col min="11532" max="11776" width="9.140625" style="756"/>
    <col min="11777" max="11777" width="3.28515625" style="756" customWidth="1"/>
    <col min="11778" max="11778" width="3.7109375" style="756" customWidth="1"/>
    <col min="11779" max="11779" width="14" style="756" customWidth="1"/>
    <col min="11780" max="11780" width="8.85546875" style="756" customWidth="1"/>
    <col min="11781" max="11781" width="7.85546875" style="756" customWidth="1"/>
    <col min="11782" max="11782" width="11.42578125" style="756" customWidth="1"/>
    <col min="11783" max="11783" width="10.7109375" style="756" customWidth="1"/>
    <col min="11784" max="11784" width="10.42578125" style="756" customWidth="1"/>
    <col min="11785" max="11785" width="10.28515625" style="756" customWidth="1"/>
    <col min="11786" max="11786" width="2.28515625" style="756" customWidth="1"/>
    <col min="11787" max="11787" width="18.7109375" style="756" customWidth="1"/>
    <col min="11788" max="12032" width="9.140625" style="756"/>
    <col min="12033" max="12033" width="3.28515625" style="756" customWidth="1"/>
    <col min="12034" max="12034" width="3.7109375" style="756" customWidth="1"/>
    <col min="12035" max="12035" width="14" style="756" customWidth="1"/>
    <col min="12036" max="12036" width="8.85546875" style="756" customWidth="1"/>
    <col min="12037" max="12037" width="7.85546875" style="756" customWidth="1"/>
    <col min="12038" max="12038" width="11.42578125" style="756" customWidth="1"/>
    <col min="12039" max="12039" width="10.7109375" style="756" customWidth="1"/>
    <col min="12040" max="12040" width="10.42578125" style="756" customWidth="1"/>
    <col min="12041" max="12041" width="10.28515625" style="756" customWidth="1"/>
    <col min="12042" max="12042" width="2.28515625" style="756" customWidth="1"/>
    <col min="12043" max="12043" width="18.7109375" style="756" customWidth="1"/>
    <col min="12044" max="12288" width="9.140625" style="756"/>
    <col min="12289" max="12289" width="3.28515625" style="756" customWidth="1"/>
    <col min="12290" max="12290" width="3.7109375" style="756" customWidth="1"/>
    <col min="12291" max="12291" width="14" style="756" customWidth="1"/>
    <col min="12292" max="12292" width="8.85546875" style="756" customWidth="1"/>
    <col min="12293" max="12293" width="7.85546875" style="756" customWidth="1"/>
    <col min="12294" max="12294" width="11.42578125" style="756" customWidth="1"/>
    <col min="12295" max="12295" width="10.7109375" style="756" customWidth="1"/>
    <col min="12296" max="12296" width="10.42578125" style="756" customWidth="1"/>
    <col min="12297" max="12297" width="10.28515625" style="756" customWidth="1"/>
    <col min="12298" max="12298" width="2.28515625" style="756" customWidth="1"/>
    <col min="12299" max="12299" width="18.7109375" style="756" customWidth="1"/>
    <col min="12300" max="12544" width="9.140625" style="756"/>
    <col min="12545" max="12545" width="3.28515625" style="756" customWidth="1"/>
    <col min="12546" max="12546" width="3.7109375" style="756" customWidth="1"/>
    <col min="12547" max="12547" width="14" style="756" customWidth="1"/>
    <col min="12548" max="12548" width="8.85546875" style="756" customWidth="1"/>
    <col min="12549" max="12549" width="7.85546875" style="756" customWidth="1"/>
    <col min="12550" max="12550" width="11.42578125" style="756" customWidth="1"/>
    <col min="12551" max="12551" width="10.7109375" style="756" customWidth="1"/>
    <col min="12552" max="12552" width="10.42578125" style="756" customWidth="1"/>
    <col min="12553" max="12553" width="10.28515625" style="756" customWidth="1"/>
    <col min="12554" max="12554" width="2.28515625" style="756" customWidth="1"/>
    <col min="12555" max="12555" width="18.7109375" style="756" customWidth="1"/>
    <col min="12556" max="12800" width="9.140625" style="756"/>
    <col min="12801" max="12801" width="3.28515625" style="756" customWidth="1"/>
    <col min="12802" max="12802" width="3.7109375" style="756" customWidth="1"/>
    <col min="12803" max="12803" width="14" style="756" customWidth="1"/>
    <col min="12804" max="12804" width="8.85546875" style="756" customWidth="1"/>
    <col min="12805" max="12805" width="7.85546875" style="756" customWidth="1"/>
    <col min="12806" max="12806" width="11.42578125" style="756" customWidth="1"/>
    <col min="12807" max="12807" width="10.7109375" style="756" customWidth="1"/>
    <col min="12808" max="12808" width="10.42578125" style="756" customWidth="1"/>
    <col min="12809" max="12809" width="10.28515625" style="756" customWidth="1"/>
    <col min="12810" max="12810" width="2.28515625" style="756" customWidth="1"/>
    <col min="12811" max="12811" width="18.7109375" style="756" customWidth="1"/>
    <col min="12812" max="13056" width="9.140625" style="756"/>
    <col min="13057" max="13057" width="3.28515625" style="756" customWidth="1"/>
    <col min="13058" max="13058" width="3.7109375" style="756" customWidth="1"/>
    <col min="13059" max="13059" width="14" style="756" customWidth="1"/>
    <col min="13060" max="13060" width="8.85546875" style="756" customWidth="1"/>
    <col min="13061" max="13061" width="7.85546875" style="756" customWidth="1"/>
    <col min="13062" max="13062" width="11.42578125" style="756" customWidth="1"/>
    <col min="13063" max="13063" width="10.7109375" style="756" customWidth="1"/>
    <col min="13064" max="13064" width="10.42578125" style="756" customWidth="1"/>
    <col min="13065" max="13065" width="10.28515625" style="756" customWidth="1"/>
    <col min="13066" max="13066" width="2.28515625" style="756" customWidth="1"/>
    <col min="13067" max="13067" width="18.7109375" style="756" customWidth="1"/>
    <col min="13068" max="13312" width="9.140625" style="756"/>
    <col min="13313" max="13313" width="3.28515625" style="756" customWidth="1"/>
    <col min="13314" max="13314" width="3.7109375" style="756" customWidth="1"/>
    <col min="13315" max="13315" width="14" style="756" customWidth="1"/>
    <col min="13316" max="13316" width="8.85546875" style="756" customWidth="1"/>
    <col min="13317" max="13317" width="7.85546875" style="756" customWidth="1"/>
    <col min="13318" max="13318" width="11.42578125" style="756" customWidth="1"/>
    <col min="13319" max="13319" width="10.7109375" style="756" customWidth="1"/>
    <col min="13320" max="13320" width="10.42578125" style="756" customWidth="1"/>
    <col min="13321" max="13321" width="10.28515625" style="756" customWidth="1"/>
    <col min="13322" max="13322" width="2.28515625" style="756" customWidth="1"/>
    <col min="13323" max="13323" width="18.7109375" style="756" customWidth="1"/>
    <col min="13324" max="13568" width="9.140625" style="756"/>
    <col min="13569" max="13569" width="3.28515625" style="756" customWidth="1"/>
    <col min="13570" max="13570" width="3.7109375" style="756" customWidth="1"/>
    <col min="13571" max="13571" width="14" style="756" customWidth="1"/>
    <col min="13572" max="13572" width="8.85546875" style="756" customWidth="1"/>
    <col min="13573" max="13573" width="7.85546875" style="756" customWidth="1"/>
    <col min="13574" max="13574" width="11.42578125" style="756" customWidth="1"/>
    <col min="13575" max="13575" width="10.7109375" style="756" customWidth="1"/>
    <col min="13576" max="13576" width="10.42578125" style="756" customWidth="1"/>
    <col min="13577" max="13577" width="10.28515625" style="756" customWidth="1"/>
    <col min="13578" max="13578" width="2.28515625" style="756" customWidth="1"/>
    <col min="13579" max="13579" width="18.7109375" style="756" customWidth="1"/>
    <col min="13580" max="13824" width="9.140625" style="756"/>
    <col min="13825" max="13825" width="3.28515625" style="756" customWidth="1"/>
    <col min="13826" max="13826" width="3.7109375" style="756" customWidth="1"/>
    <col min="13827" max="13827" width="14" style="756" customWidth="1"/>
    <col min="13828" max="13828" width="8.85546875" style="756" customWidth="1"/>
    <col min="13829" max="13829" width="7.85546875" style="756" customWidth="1"/>
    <col min="13830" max="13830" width="11.42578125" style="756" customWidth="1"/>
    <col min="13831" max="13831" width="10.7109375" style="756" customWidth="1"/>
    <col min="13832" max="13832" width="10.42578125" style="756" customWidth="1"/>
    <col min="13833" max="13833" width="10.28515625" style="756" customWidth="1"/>
    <col min="13834" max="13834" width="2.28515625" style="756" customWidth="1"/>
    <col min="13835" max="13835" width="18.7109375" style="756" customWidth="1"/>
    <col min="13836" max="14080" width="9.140625" style="756"/>
    <col min="14081" max="14081" width="3.28515625" style="756" customWidth="1"/>
    <col min="14082" max="14082" width="3.7109375" style="756" customWidth="1"/>
    <col min="14083" max="14083" width="14" style="756" customWidth="1"/>
    <col min="14084" max="14084" width="8.85546875" style="756" customWidth="1"/>
    <col min="14085" max="14085" width="7.85546875" style="756" customWidth="1"/>
    <col min="14086" max="14086" width="11.42578125" style="756" customWidth="1"/>
    <col min="14087" max="14087" width="10.7109375" style="756" customWidth="1"/>
    <col min="14088" max="14088" width="10.42578125" style="756" customWidth="1"/>
    <col min="14089" max="14089" width="10.28515625" style="756" customWidth="1"/>
    <col min="14090" max="14090" width="2.28515625" style="756" customWidth="1"/>
    <col min="14091" max="14091" width="18.7109375" style="756" customWidth="1"/>
    <col min="14092" max="14336" width="9.140625" style="756"/>
    <col min="14337" max="14337" width="3.28515625" style="756" customWidth="1"/>
    <col min="14338" max="14338" width="3.7109375" style="756" customWidth="1"/>
    <col min="14339" max="14339" width="14" style="756" customWidth="1"/>
    <col min="14340" max="14340" width="8.85546875" style="756" customWidth="1"/>
    <col min="14341" max="14341" width="7.85546875" style="756" customWidth="1"/>
    <col min="14342" max="14342" width="11.42578125" style="756" customWidth="1"/>
    <col min="14343" max="14343" width="10.7109375" style="756" customWidth="1"/>
    <col min="14344" max="14344" width="10.42578125" style="756" customWidth="1"/>
    <col min="14345" max="14345" width="10.28515625" style="756" customWidth="1"/>
    <col min="14346" max="14346" width="2.28515625" style="756" customWidth="1"/>
    <col min="14347" max="14347" width="18.7109375" style="756" customWidth="1"/>
    <col min="14348" max="14592" width="9.140625" style="756"/>
    <col min="14593" max="14593" width="3.28515625" style="756" customWidth="1"/>
    <col min="14594" max="14594" width="3.7109375" style="756" customWidth="1"/>
    <col min="14595" max="14595" width="14" style="756" customWidth="1"/>
    <col min="14596" max="14596" width="8.85546875" style="756" customWidth="1"/>
    <col min="14597" max="14597" width="7.85546875" style="756" customWidth="1"/>
    <col min="14598" max="14598" width="11.42578125" style="756" customWidth="1"/>
    <col min="14599" max="14599" width="10.7109375" style="756" customWidth="1"/>
    <col min="14600" max="14600" width="10.42578125" style="756" customWidth="1"/>
    <col min="14601" max="14601" width="10.28515625" style="756" customWidth="1"/>
    <col min="14602" max="14602" width="2.28515625" style="756" customWidth="1"/>
    <col min="14603" max="14603" width="18.7109375" style="756" customWidth="1"/>
    <col min="14604" max="14848" width="9.140625" style="756"/>
    <col min="14849" max="14849" width="3.28515625" style="756" customWidth="1"/>
    <col min="14850" max="14850" width="3.7109375" style="756" customWidth="1"/>
    <col min="14851" max="14851" width="14" style="756" customWidth="1"/>
    <col min="14852" max="14852" width="8.85546875" style="756" customWidth="1"/>
    <col min="14853" max="14853" width="7.85546875" style="756" customWidth="1"/>
    <col min="14854" max="14854" width="11.42578125" style="756" customWidth="1"/>
    <col min="14855" max="14855" width="10.7109375" style="756" customWidth="1"/>
    <col min="14856" max="14856" width="10.42578125" style="756" customWidth="1"/>
    <col min="14857" max="14857" width="10.28515625" style="756" customWidth="1"/>
    <col min="14858" max="14858" width="2.28515625" style="756" customWidth="1"/>
    <col min="14859" max="14859" width="18.7109375" style="756" customWidth="1"/>
    <col min="14860" max="15104" width="9.140625" style="756"/>
    <col min="15105" max="15105" width="3.28515625" style="756" customWidth="1"/>
    <col min="15106" max="15106" width="3.7109375" style="756" customWidth="1"/>
    <col min="15107" max="15107" width="14" style="756" customWidth="1"/>
    <col min="15108" max="15108" width="8.85546875" style="756" customWidth="1"/>
    <col min="15109" max="15109" width="7.85546875" style="756" customWidth="1"/>
    <col min="15110" max="15110" width="11.42578125" style="756" customWidth="1"/>
    <col min="15111" max="15111" width="10.7109375" style="756" customWidth="1"/>
    <col min="15112" max="15112" width="10.42578125" style="756" customWidth="1"/>
    <col min="15113" max="15113" width="10.28515625" style="756" customWidth="1"/>
    <col min="15114" max="15114" width="2.28515625" style="756" customWidth="1"/>
    <col min="15115" max="15115" width="18.7109375" style="756" customWidth="1"/>
    <col min="15116" max="15360" width="9.140625" style="756"/>
    <col min="15361" max="15361" width="3.28515625" style="756" customWidth="1"/>
    <col min="15362" max="15362" width="3.7109375" style="756" customWidth="1"/>
    <col min="15363" max="15363" width="14" style="756" customWidth="1"/>
    <col min="15364" max="15364" width="8.85546875" style="756" customWidth="1"/>
    <col min="15365" max="15365" width="7.85546875" style="756" customWidth="1"/>
    <col min="15366" max="15366" width="11.42578125" style="756" customWidth="1"/>
    <col min="15367" max="15367" width="10.7109375" style="756" customWidth="1"/>
    <col min="15368" max="15368" width="10.42578125" style="756" customWidth="1"/>
    <col min="15369" max="15369" width="10.28515625" style="756" customWidth="1"/>
    <col min="15370" max="15370" width="2.28515625" style="756" customWidth="1"/>
    <col min="15371" max="15371" width="18.7109375" style="756" customWidth="1"/>
    <col min="15372" max="15616" width="9.140625" style="756"/>
    <col min="15617" max="15617" width="3.28515625" style="756" customWidth="1"/>
    <col min="15618" max="15618" width="3.7109375" style="756" customWidth="1"/>
    <col min="15619" max="15619" width="14" style="756" customWidth="1"/>
    <col min="15620" max="15620" width="8.85546875" style="756" customWidth="1"/>
    <col min="15621" max="15621" width="7.85546875" style="756" customWidth="1"/>
    <col min="15622" max="15622" width="11.42578125" style="756" customWidth="1"/>
    <col min="15623" max="15623" width="10.7109375" style="756" customWidth="1"/>
    <col min="15624" max="15624" width="10.42578125" style="756" customWidth="1"/>
    <col min="15625" max="15625" width="10.28515625" style="756" customWidth="1"/>
    <col min="15626" max="15626" width="2.28515625" style="756" customWidth="1"/>
    <col min="15627" max="15627" width="18.7109375" style="756" customWidth="1"/>
    <col min="15628" max="15872" width="9.140625" style="756"/>
    <col min="15873" max="15873" width="3.28515625" style="756" customWidth="1"/>
    <col min="15874" max="15874" width="3.7109375" style="756" customWidth="1"/>
    <col min="15875" max="15875" width="14" style="756" customWidth="1"/>
    <col min="15876" max="15876" width="8.85546875" style="756" customWidth="1"/>
    <col min="15877" max="15877" width="7.85546875" style="756" customWidth="1"/>
    <col min="15878" max="15878" width="11.42578125" style="756" customWidth="1"/>
    <col min="15879" max="15879" width="10.7109375" style="756" customWidth="1"/>
    <col min="15880" max="15880" width="10.42578125" style="756" customWidth="1"/>
    <col min="15881" max="15881" width="10.28515625" style="756" customWidth="1"/>
    <col min="15882" max="15882" width="2.28515625" style="756" customWidth="1"/>
    <col min="15883" max="15883" width="18.7109375" style="756" customWidth="1"/>
    <col min="15884" max="16128" width="9.140625" style="756"/>
    <col min="16129" max="16129" width="3.28515625" style="756" customWidth="1"/>
    <col min="16130" max="16130" width="3.7109375" style="756" customWidth="1"/>
    <col min="16131" max="16131" width="14" style="756" customWidth="1"/>
    <col min="16132" max="16132" width="8.85546875" style="756" customWidth="1"/>
    <col min="16133" max="16133" width="7.85546875" style="756" customWidth="1"/>
    <col min="16134" max="16134" width="11.42578125" style="756" customWidth="1"/>
    <col min="16135" max="16135" width="10.7109375" style="756" customWidth="1"/>
    <col min="16136" max="16136" width="10.42578125" style="756" customWidth="1"/>
    <col min="16137" max="16137" width="10.28515625" style="756" customWidth="1"/>
    <col min="16138" max="16138" width="2.28515625" style="756" customWidth="1"/>
    <col min="16139" max="16139" width="18.7109375" style="756" customWidth="1"/>
    <col min="16140" max="16384" width="9.140625" style="756"/>
  </cols>
  <sheetData>
    <row r="1" spans="1:13" s="749" customFormat="1" ht="13.15" customHeight="1" x14ac:dyDescent="0.25">
      <c r="A1" s="745">
        <v>1</v>
      </c>
      <c r="B1" s="745"/>
      <c r="C1" s="746" t="s">
        <v>450</v>
      </c>
      <c r="D1" s="314"/>
      <c r="E1" s="314"/>
      <c r="F1" s="314"/>
      <c r="G1" s="314"/>
      <c r="H1" s="314"/>
      <c r="I1" s="314"/>
      <c r="J1" s="747"/>
      <c r="K1" s="748"/>
      <c r="L1" s="314"/>
      <c r="M1" s="314"/>
    </row>
    <row r="2" spans="1:13" s="749" customFormat="1" ht="13.15" customHeight="1" x14ac:dyDescent="0.25">
      <c r="A2" s="745"/>
      <c r="B2" s="745"/>
      <c r="C2" s="746" t="s">
        <v>451</v>
      </c>
      <c r="D2" s="314"/>
      <c r="E2" s="314"/>
      <c r="F2" s="314"/>
      <c r="G2" s="314"/>
      <c r="H2" s="314"/>
      <c r="I2" s="314"/>
      <c r="J2" s="747"/>
      <c r="K2" s="750" t="s">
        <v>452</v>
      </c>
      <c r="L2" s="314"/>
      <c r="M2" s="314"/>
    </row>
    <row r="3" spans="1:13" s="749" customFormat="1" ht="6" customHeight="1" x14ac:dyDescent="0.25">
      <c r="A3" s="745"/>
      <c r="B3" s="745"/>
      <c r="C3" s="746"/>
      <c r="D3" s="314"/>
      <c r="E3" s="314"/>
      <c r="F3" s="314"/>
      <c r="G3" s="314"/>
      <c r="H3" s="314"/>
      <c r="I3" s="314"/>
      <c r="J3" s="747"/>
      <c r="K3" s="748"/>
      <c r="L3" s="314"/>
      <c r="M3" s="314"/>
    </row>
    <row r="4" spans="1:13" s="749" customFormat="1" ht="13.15" customHeight="1" x14ac:dyDescent="0.25">
      <c r="A4" s="745">
        <v>2</v>
      </c>
      <c r="B4" s="745"/>
      <c r="C4" s="746" t="s">
        <v>453</v>
      </c>
      <c r="D4" s="314"/>
      <c r="E4" s="314"/>
      <c r="F4" s="314"/>
      <c r="G4" s="314"/>
      <c r="H4" s="314"/>
      <c r="I4" s="314"/>
      <c r="J4" s="747"/>
      <c r="K4" s="748"/>
      <c r="L4" s="314"/>
      <c r="M4" s="314"/>
    </row>
    <row r="5" spans="1:13" s="749" customFormat="1" ht="13.15" customHeight="1" x14ac:dyDescent="0.25">
      <c r="A5" s="745"/>
      <c r="B5" s="745"/>
      <c r="C5" s="746" t="s">
        <v>454</v>
      </c>
      <c r="D5" s="314"/>
      <c r="E5" s="314"/>
      <c r="F5" s="314"/>
      <c r="G5" s="314"/>
      <c r="H5" s="314"/>
      <c r="I5" s="314"/>
      <c r="J5" s="747"/>
      <c r="K5" s="748"/>
      <c r="L5" s="314"/>
      <c r="M5" s="314"/>
    </row>
    <row r="6" spans="1:13" s="749" customFormat="1" ht="13.15" customHeight="1" x14ac:dyDescent="0.25">
      <c r="A6" s="745"/>
      <c r="B6" s="745"/>
      <c r="C6" s="746" t="s">
        <v>455</v>
      </c>
      <c r="D6" s="314"/>
      <c r="E6" s="314"/>
      <c r="F6" s="314"/>
      <c r="G6" s="314"/>
      <c r="H6" s="314"/>
      <c r="I6" s="314"/>
      <c r="J6" s="747"/>
      <c r="K6" s="748"/>
      <c r="L6" s="314"/>
      <c r="M6" s="314"/>
    </row>
    <row r="7" spans="1:13" ht="6" customHeight="1" thickBot="1" x14ac:dyDescent="0.3">
      <c r="A7" s="751"/>
      <c r="C7" s="752"/>
      <c r="D7" s="752"/>
      <c r="E7" s="752"/>
      <c r="F7" s="752"/>
      <c r="G7" s="752"/>
      <c r="H7" s="753"/>
      <c r="I7" s="753"/>
    </row>
    <row r="8" spans="1:13" s="765" customFormat="1" ht="15.75" thickBot="1" x14ac:dyDescent="0.3">
      <c r="A8" s="757"/>
      <c r="B8" s="757"/>
      <c r="C8" s="758" t="s">
        <v>456</v>
      </c>
      <c r="D8" s="759"/>
      <c r="E8" s="760"/>
      <c r="F8" s="761"/>
      <c r="G8" s="762" t="s">
        <v>457</v>
      </c>
      <c r="H8" s="762" t="s">
        <v>458</v>
      </c>
      <c r="I8" s="763">
        <v>2016</v>
      </c>
      <c r="J8" s="764"/>
      <c r="K8" s="764"/>
    </row>
    <row r="9" spans="1:13" s="749" customFormat="1" x14ac:dyDescent="0.25">
      <c r="A9" s="745"/>
      <c r="B9" s="745"/>
      <c r="C9" s="766" t="s">
        <v>459</v>
      </c>
      <c r="D9" s="767" t="s">
        <v>458</v>
      </c>
      <c r="E9" s="768" t="s">
        <v>333</v>
      </c>
      <c r="F9" s="769">
        <v>33</v>
      </c>
      <c r="G9" s="770"/>
      <c r="H9" s="770">
        <v>56000</v>
      </c>
      <c r="I9" s="771">
        <f>SUM(G9:H9)</f>
        <v>56000</v>
      </c>
      <c r="J9" s="750"/>
      <c r="K9" s="750"/>
    </row>
    <row r="10" spans="1:13" s="749" customFormat="1" x14ac:dyDescent="0.25">
      <c r="A10" s="745"/>
      <c r="B10" s="745"/>
      <c r="C10" s="772" t="s">
        <v>460</v>
      </c>
      <c r="D10" s="773" t="s">
        <v>457</v>
      </c>
      <c r="E10" s="774" t="s">
        <v>333</v>
      </c>
      <c r="F10" s="775">
        <v>33</v>
      </c>
      <c r="G10" s="776">
        <v>56000</v>
      </c>
      <c r="H10" s="776"/>
      <c r="I10" s="777">
        <f>SUM(G10:H10)</f>
        <v>56000</v>
      </c>
      <c r="J10" s="750"/>
      <c r="K10" s="750"/>
    </row>
    <row r="11" spans="1:13" s="749" customFormat="1" ht="15.75" thickBot="1" x14ac:dyDescent="0.3">
      <c r="A11" s="745"/>
      <c r="B11" s="745"/>
      <c r="C11" s="772" t="s">
        <v>461</v>
      </c>
      <c r="D11" s="778"/>
      <c r="E11" s="778"/>
      <c r="F11" s="779"/>
      <c r="G11" s="780"/>
      <c r="H11" s="780"/>
      <c r="I11" s="781"/>
      <c r="J11" s="750"/>
      <c r="K11" s="750"/>
    </row>
    <row r="12" spans="1:13" s="749" customFormat="1" ht="15.75" x14ac:dyDescent="0.25">
      <c r="A12" s="745"/>
      <c r="B12" s="745"/>
      <c r="C12" s="772" t="s">
        <v>462</v>
      </c>
      <c r="D12" s="778"/>
      <c r="E12" s="778"/>
      <c r="F12" s="782" t="s">
        <v>463</v>
      </c>
      <c r="G12" s="780"/>
      <c r="H12" s="780"/>
      <c r="I12" s="783">
        <f>SUM(I9:I10)</f>
        <v>112000</v>
      </c>
      <c r="J12" s="750"/>
      <c r="K12" s="750"/>
    </row>
    <row r="13" spans="1:13" s="749" customFormat="1" x14ac:dyDescent="0.25">
      <c r="A13" s="745"/>
      <c r="B13" s="745"/>
      <c r="C13" s="772" t="s">
        <v>464</v>
      </c>
      <c r="D13" s="778"/>
      <c r="E13" s="778"/>
      <c r="F13" s="779"/>
      <c r="G13" s="784" t="s">
        <v>262</v>
      </c>
      <c r="H13" s="784" t="s">
        <v>262</v>
      </c>
      <c r="I13" s="777"/>
      <c r="J13" s="750"/>
      <c r="K13" s="750"/>
    </row>
    <row r="14" spans="1:13" s="749" customFormat="1" x14ac:dyDescent="0.25">
      <c r="A14" s="745"/>
      <c r="B14" s="745"/>
      <c r="C14" s="772" t="s">
        <v>465</v>
      </c>
      <c r="D14" s="778"/>
      <c r="E14" s="778"/>
      <c r="F14" s="785">
        <v>2016</v>
      </c>
      <c r="G14" s="786">
        <v>98000</v>
      </c>
      <c r="H14" s="786">
        <v>98000</v>
      </c>
      <c r="I14" s="787"/>
      <c r="J14" s="750"/>
      <c r="K14" s="750"/>
    </row>
    <row r="15" spans="1:13" s="749" customFormat="1" ht="15.75" thickBot="1" x14ac:dyDescent="0.3">
      <c r="A15" s="745"/>
      <c r="B15" s="745"/>
      <c r="C15" s="772" t="s">
        <v>466</v>
      </c>
      <c r="D15" s="778"/>
      <c r="E15" s="778"/>
      <c r="F15" s="779"/>
      <c r="G15" s="788">
        <f>+I12-G14</f>
        <v>14000</v>
      </c>
      <c r="H15" s="788">
        <f>+I12-H14</f>
        <v>14000</v>
      </c>
      <c r="I15" s="787"/>
      <c r="J15" s="750"/>
      <c r="K15" s="750"/>
    </row>
    <row r="16" spans="1:13" s="749" customFormat="1" x14ac:dyDescent="0.25">
      <c r="A16" s="745"/>
      <c r="B16" s="745"/>
      <c r="C16" s="789" t="s">
        <v>467</v>
      </c>
      <c r="D16" s="773"/>
      <c r="E16" s="773"/>
      <c r="F16" s="790"/>
      <c r="G16" s="791">
        <v>20000</v>
      </c>
      <c r="H16" s="791">
        <v>20000</v>
      </c>
      <c r="I16" s="787"/>
      <c r="J16" s="750"/>
      <c r="K16" s="792" t="s">
        <v>468</v>
      </c>
    </row>
    <row r="17" spans="1:11" s="749" customFormat="1" x14ac:dyDescent="0.25">
      <c r="A17" s="745"/>
      <c r="B17" s="745"/>
      <c r="C17" s="772" t="s">
        <v>469</v>
      </c>
      <c r="D17" s="778"/>
      <c r="E17" s="778"/>
      <c r="F17" s="779"/>
      <c r="G17" s="793">
        <f>+G15/G16</f>
        <v>0.7</v>
      </c>
      <c r="H17" s="793">
        <f>+H15/H16</f>
        <v>0.7</v>
      </c>
      <c r="I17" s="787"/>
      <c r="J17" s="750"/>
      <c r="K17" s="792"/>
    </row>
    <row r="18" spans="1:11" s="749" customFormat="1" x14ac:dyDescent="0.25">
      <c r="A18" s="745"/>
      <c r="B18" s="745"/>
      <c r="C18" s="772" t="s">
        <v>470</v>
      </c>
      <c r="D18" s="778"/>
      <c r="E18" s="778"/>
      <c r="F18" s="779"/>
      <c r="G18" s="794">
        <v>5500</v>
      </c>
      <c r="H18" s="794">
        <v>5500</v>
      </c>
      <c r="I18" s="787"/>
      <c r="J18" s="750">
        <v>1</v>
      </c>
      <c r="K18" s="792" t="s">
        <v>471</v>
      </c>
    </row>
    <row r="19" spans="1:11" s="749" customFormat="1" x14ac:dyDescent="0.25">
      <c r="A19" s="745"/>
      <c r="B19" s="745"/>
      <c r="C19" s="772" t="s">
        <v>472</v>
      </c>
      <c r="D19" s="778"/>
      <c r="E19" s="778"/>
      <c r="F19" s="779"/>
      <c r="G19" s="794">
        <v>5500</v>
      </c>
      <c r="H19" s="794">
        <v>5500</v>
      </c>
      <c r="I19" s="787"/>
      <c r="J19" s="750">
        <v>2</v>
      </c>
      <c r="K19" s="792" t="s">
        <v>473</v>
      </c>
    </row>
    <row r="20" spans="1:11" s="749" customFormat="1" ht="15.75" thickBot="1" x14ac:dyDescent="0.3">
      <c r="A20" s="745"/>
      <c r="B20" s="745"/>
      <c r="C20" s="795" t="s">
        <v>474</v>
      </c>
      <c r="D20" s="778"/>
      <c r="E20" s="778"/>
      <c r="F20" s="779"/>
      <c r="G20" s="796"/>
      <c r="H20" s="796"/>
      <c r="I20" s="787"/>
      <c r="J20" s="750"/>
      <c r="K20" s="792" t="s">
        <v>239</v>
      </c>
    </row>
    <row r="21" spans="1:11" s="749" customFormat="1" ht="15.75" thickBot="1" x14ac:dyDescent="0.3">
      <c r="A21" s="745"/>
      <c r="B21" s="745"/>
      <c r="C21" s="795" t="s">
        <v>475</v>
      </c>
      <c r="D21" s="778"/>
      <c r="E21" s="778"/>
      <c r="F21" s="779"/>
      <c r="G21" s="797">
        <v>5500</v>
      </c>
      <c r="H21" s="797">
        <v>5500</v>
      </c>
      <c r="I21" s="787"/>
      <c r="J21" s="750"/>
      <c r="K21" s="792"/>
    </row>
    <row r="22" spans="1:11" s="749" customFormat="1" x14ac:dyDescent="0.25">
      <c r="A22" s="745"/>
      <c r="B22" s="745"/>
      <c r="C22" s="772" t="s">
        <v>476</v>
      </c>
      <c r="D22" s="778"/>
      <c r="E22" s="778"/>
      <c r="F22" s="779"/>
      <c r="G22" s="798">
        <f>-G19*G17</f>
        <v>-3849.9999999999995</v>
      </c>
      <c r="H22" s="798">
        <f>-H19*H17</f>
        <v>-3849.9999999999995</v>
      </c>
      <c r="I22" s="787"/>
      <c r="J22" s="750"/>
      <c r="K22" s="792" t="s">
        <v>312</v>
      </c>
    </row>
    <row r="23" spans="1:11" s="749" customFormat="1" ht="15.75" thickBot="1" x14ac:dyDescent="0.3">
      <c r="A23" s="745"/>
      <c r="B23" s="745"/>
      <c r="C23" s="772" t="s">
        <v>477</v>
      </c>
      <c r="D23" s="778"/>
      <c r="E23" s="778"/>
      <c r="F23" s="779"/>
      <c r="G23" s="799">
        <f>SUM(G21:G22)</f>
        <v>1650.0000000000005</v>
      </c>
      <c r="H23" s="799">
        <f>SUM(H21:H22)</f>
        <v>1650.0000000000005</v>
      </c>
      <c r="I23" s="800"/>
      <c r="J23" s="750"/>
      <c r="K23" s="750"/>
    </row>
    <row r="24" spans="1:11" s="749" customFormat="1" ht="15.75" thickBot="1" x14ac:dyDescent="0.3">
      <c r="A24" s="745"/>
      <c r="B24" s="745"/>
      <c r="C24" s="772" t="s">
        <v>478</v>
      </c>
      <c r="D24" s="778"/>
      <c r="E24" s="778"/>
      <c r="F24" s="779"/>
      <c r="G24" s="801"/>
      <c r="H24" s="801"/>
      <c r="I24" s="802">
        <f>-SUM(G23:H23)</f>
        <v>-3300.0000000000009</v>
      </c>
      <c r="J24" s="750"/>
      <c r="K24" s="750"/>
    </row>
    <row r="25" spans="1:11" s="749" customFormat="1" ht="15.75" thickBot="1" x14ac:dyDescent="0.3">
      <c r="A25" s="745"/>
      <c r="B25" s="745"/>
      <c r="C25" s="803" t="s">
        <v>479</v>
      </c>
      <c r="D25" s="804"/>
      <c r="E25" s="804"/>
      <c r="F25" s="805"/>
      <c r="G25" s="806"/>
      <c r="H25" s="806"/>
      <c r="I25" s="807">
        <f>SUM(I12:I24)</f>
        <v>108700</v>
      </c>
      <c r="J25" s="750"/>
      <c r="K25" s="750"/>
    </row>
    <row r="26" spans="1:11" s="749" customFormat="1" ht="3" customHeight="1" x14ac:dyDescent="0.25">
      <c r="A26" s="745"/>
      <c r="B26" s="745"/>
      <c r="C26" s="808"/>
      <c r="D26" s="808"/>
      <c r="E26" s="808"/>
      <c r="F26" s="808"/>
      <c r="G26" s="808"/>
      <c r="H26" s="809"/>
      <c r="I26" s="809"/>
      <c r="J26" s="750"/>
      <c r="K26" s="750"/>
    </row>
    <row r="27" spans="1:11" s="749" customFormat="1" x14ac:dyDescent="0.25">
      <c r="A27" s="745">
        <v>3</v>
      </c>
      <c r="B27" s="745"/>
      <c r="C27" s="746" t="s">
        <v>480</v>
      </c>
      <c r="D27" s="808"/>
      <c r="E27" s="808"/>
      <c r="F27" s="808"/>
      <c r="G27" s="808"/>
      <c r="H27" s="809"/>
      <c r="I27" s="809"/>
      <c r="J27" s="750"/>
      <c r="K27" s="750"/>
    </row>
    <row r="28" spans="1:11" s="749" customFormat="1" x14ac:dyDescent="0.25">
      <c r="A28" s="745"/>
      <c r="B28" s="745"/>
      <c r="C28" s="746" t="s">
        <v>481</v>
      </c>
      <c r="D28" s="808"/>
      <c r="E28" s="808"/>
      <c r="F28" s="808"/>
      <c r="G28" s="808"/>
      <c r="H28" s="809"/>
      <c r="I28" s="809"/>
      <c r="J28" s="750"/>
      <c r="K28" s="750"/>
    </row>
    <row r="29" spans="1:11" s="749" customFormat="1" ht="1.1499999999999999" customHeight="1" thickBot="1" x14ac:dyDescent="0.3">
      <c r="A29" s="745"/>
      <c r="B29" s="745"/>
      <c r="C29" s="808"/>
      <c r="D29" s="808"/>
      <c r="E29" s="808"/>
      <c r="F29" s="808"/>
      <c r="G29" s="808"/>
      <c r="H29" s="809"/>
      <c r="I29" s="809"/>
      <c r="J29" s="750"/>
      <c r="K29" s="750"/>
    </row>
    <row r="30" spans="1:11" s="765" customFormat="1" ht="16.5" thickBot="1" x14ac:dyDescent="0.3">
      <c r="A30" s="757"/>
      <c r="B30" s="757"/>
      <c r="C30" s="810" t="s">
        <v>482</v>
      </c>
      <c r="D30" s="760"/>
      <c r="E30" s="760"/>
      <c r="F30" s="761"/>
      <c r="G30" s="762" t="s">
        <v>457</v>
      </c>
      <c r="H30" s="762" t="s">
        <v>458</v>
      </c>
      <c r="I30" s="763">
        <v>2016</v>
      </c>
      <c r="J30" s="764"/>
      <c r="K30" s="764"/>
    </row>
    <row r="31" spans="1:11" s="749" customFormat="1" x14ac:dyDescent="0.25">
      <c r="A31" s="745"/>
      <c r="B31" s="745"/>
      <c r="C31" s="766" t="s">
        <v>459</v>
      </c>
      <c r="D31" s="767" t="s">
        <v>458</v>
      </c>
      <c r="E31" s="768" t="s">
        <v>333</v>
      </c>
      <c r="F31" s="769">
        <v>30</v>
      </c>
      <c r="G31" s="770"/>
      <c r="H31" s="770">
        <v>95000</v>
      </c>
      <c r="I31" s="771">
        <f>SUM(G31:H31)</f>
        <v>95000</v>
      </c>
      <c r="J31" s="750"/>
      <c r="K31" s="750"/>
    </row>
    <row r="32" spans="1:11" s="749" customFormat="1" x14ac:dyDescent="0.25">
      <c r="A32" s="745"/>
      <c r="B32" s="745"/>
      <c r="C32" s="772" t="s">
        <v>460</v>
      </c>
      <c r="D32" s="773" t="s">
        <v>457</v>
      </c>
      <c r="E32" s="774" t="s">
        <v>333</v>
      </c>
      <c r="F32" s="775">
        <v>30</v>
      </c>
      <c r="G32" s="776">
        <v>95000</v>
      </c>
      <c r="H32" s="776"/>
      <c r="I32" s="777">
        <f>SUM(G32:H32)</f>
        <v>95000</v>
      </c>
      <c r="J32" s="750"/>
      <c r="K32" s="750"/>
    </row>
    <row r="33" spans="1:11" s="749" customFormat="1" ht="15.75" thickBot="1" x14ac:dyDescent="0.3">
      <c r="A33" s="745"/>
      <c r="B33" s="745"/>
      <c r="C33" s="772" t="s">
        <v>461</v>
      </c>
      <c r="D33" s="778"/>
      <c r="E33" s="778"/>
      <c r="F33" s="779"/>
      <c r="G33" s="780"/>
      <c r="H33" s="780"/>
      <c r="I33" s="781"/>
      <c r="J33" s="750"/>
      <c r="K33" s="750"/>
    </row>
    <row r="34" spans="1:11" s="749" customFormat="1" ht="15.75" x14ac:dyDescent="0.25">
      <c r="A34" s="745"/>
      <c r="B34" s="745"/>
      <c r="C34" s="772" t="s">
        <v>462</v>
      </c>
      <c r="D34" s="778"/>
      <c r="E34" s="778"/>
      <c r="F34" s="811" t="s">
        <v>463</v>
      </c>
      <c r="G34" s="780"/>
      <c r="H34" s="780"/>
      <c r="I34" s="783">
        <f>SUM(I31:I32)</f>
        <v>190000</v>
      </c>
      <c r="J34" s="750"/>
      <c r="K34" s="750"/>
    </row>
    <row r="35" spans="1:11" s="749" customFormat="1" x14ac:dyDescent="0.25">
      <c r="A35" s="745"/>
      <c r="B35" s="745"/>
      <c r="C35" s="772" t="s">
        <v>464</v>
      </c>
      <c r="D35" s="778"/>
      <c r="E35" s="778"/>
      <c r="F35" s="779"/>
      <c r="G35" s="784" t="s">
        <v>262</v>
      </c>
      <c r="H35" s="784" t="s">
        <v>262</v>
      </c>
      <c r="I35" s="777"/>
      <c r="J35" s="750"/>
      <c r="K35" s="750"/>
    </row>
    <row r="36" spans="1:11" s="749" customFormat="1" x14ac:dyDescent="0.25">
      <c r="A36" s="745"/>
      <c r="B36" s="745"/>
      <c r="C36" s="772" t="s">
        <v>465</v>
      </c>
      <c r="D36" s="778"/>
      <c r="E36" s="778"/>
      <c r="F36" s="812">
        <f>+I30</f>
        <v>2016</v>
      </c>
      <c r="G36" s="786">
        <v>184000</v>
      </c>
      <c r="H36" s="786">
        <v>184000</v>
      </c>
      <c r="I36" s="787"/>
      <c r="J36" s="750"/>
      <c r="K36" s="750"/>
    </row>
    <row r="37" spans="1:11" s="749" customFormat="1" ht="15.75" thickBot="1" x14ac:dyDescent="0.3">
      <c r="A37" s="745"/>
      <c r="B37" s="745"/>
      <c r="C37" s="772" t="s">
        <v>466</v>
      </c>
      <c r="D37" s="778"/>
      <c r="E37" s="778"/>
      <c r="F37" s="779"/>
      <c r="G37" s="788">
        <f>+I34-G36</f>
        <v>6000</v>
      </c>
      <c r="H37" s="788">
        <f>+I34-H36</f>
        <v>6000</v>
      </c>
      <c r="I37" s="787"/>
      <c r="J37" s="750"/>
      <c r="K37" s="750"/>
    </row>
    <row r="38" spans="1:11" s="749" customFormat="1" x14ac:dyDescent="0.25">
      <c r="A38" s="745"/>
      <c r="B38" s="745"/>
      <c r="C38" s="789" t="s">
        <v>483</v>
      </c>
      <c r="D38" s="773"/>
      <c r="E38" s="773"/>
      <c r="F38" s="790"/>
      <c r="G38" s="791">
        <v>10000</v>
      </c>
      <c r="H38" s="791">
        <v>10000</v>
      </c>
      <c r="I38" s="787"/>
      <c r="J38" s="750"/>
      <c r="K38" s="750"/>
    </row>
    <row r="39" spans="1:11" s="749" customFormat="1" x14ac:dyDescent="0.25">
      <c r="A39" s="745"/>
      <c r="B39" s="745"/>
      <c r="C39" s="772" t="s">
        <v>469</v>
      </c>
      <c r="D39" s="778"/>
      <c r="E39" s="778"/>
      <c r="F39" s="779"/>
      <c r="G39" s="793">
        <f>+G37/G38</f>
        <v>0.6</v>
      </c>
      <c r="H39" s="793">
        <f>+H37/H38</f>
        <v>0.6</v>
      </c>
      <c r="I39" s="787"/>
      <c r="J39" s="750"/>
      <c r="K39" s="750"/>
    </row>
    <row r="40" spans="1:11" s="749" customFormat="1" x14ac:dyDescent="0.25">
      <c r="A40" s="745"/>
      <c r="B40" s="745"/>
      <c r="C40" s="772" t="s">
        <v>484</v>
      </c>
      <c r="D40" s="778"/>
      <c r="E40" s="778"/>
      <c r="F40" s="779"/>
      <c r="G40" s="794">
        <v>5500</v>
      </c>
      <c r="H40" s="794">
        <v>5500</v>
      </c>
      <c r="I40" s="787"/>
      <c r="J40" s="750"/>
      <c r="K40" s="750"/>
    </row>
    <row r="41" spans="1:11" s="749" customFormat="1" ht="15.75" thickBot="1" x14ac:dyDescent="0.3">
      <c r="A41" s="745"/>
      <c r="B41" s="745"/>
      <c r="C41" s="795" t="s">
        <v>485</v>
      </c>
      <c r="D41" s="778"/>
      <c r="E41" s="778"/>
      <c r="F41" s="779"/>
      <c r="G41" s="796"/>
      <c r="H41" s="796"/>
      <c r="I41" s="787"/>
      <c r="J41" s="750"/>
      <c r="K41" s="750"/>
    </row>
    <row r="42" spans="1:11" s="749" customFormat="1" ht="15.75" thickBot="1" x14ac:dyDescent="0.3">
      <c r="A42" s="745"/>
      <c r="B42" s="745"/>
      <c r="C42" s="795" t="s">
        <v>486</v>
      </c>
      <c r="D42" s="778"/>
      <c r="E42" s="778"/>
      <c r="F42" s="779"/>
      <c r="G42" s="797">
        <f>+G41+G40</f>
        <v>5500</v>
      </c>
      <c r="H42" s="797">
        <f>+H41+H40</f>
        <v>5500</v>
      </c>
      <c r="I42" s="787"/>
      <c r="J42" s="750"/>
      <c r="K42" s="750"/>
    </row>
    <row r="43" spans="1:11" s="749" customFormat="1" x14ac:dyDescent="0.25">
      <c r="A43" s="745"/>
      <c r="B43" s="745"/>
      <c r="C43" s="772" t="s">
        <v>476</v>
      </c>
      <c r="D43" s="778"/>
      <c r="E43" s="778"/>
      <c r="F43" s="779"/>
      <c r="G43" s="798">
        <f>-G40*G39</f>
        <v>-3300</v>
      </c>
      <c r="H43" s="798">
        <f>-H40*H39</f>
        <v>-3300</v>
      </c>
      <c r="I43" s="787"/>
      <c r="J43" s="750"/>
      <c r="K43" s="750"/>
    </row>
    <row r="44" spans="1:11" s="749" customFormat="1" ht="15.75" thickBot="1" x14ac:dyDescent="0.3">
      <c r="A44" s="745"/>
      <c r="B44" s="745"/>
      <c r="C44" s="772" t="s">
        <v>487</v>
      </c>
      <c r="D44" s="778"/>
      <c r="E44" s="778"/>
      <c r="F44" s="779"/>
      <c r="G44" s="799">
        <f>SUM(G42:G43)</f>
        <v>2200</v>
      </c>
      <c r="H44" s="799">
        <f>SUM(H42:H43)</f>
        <v>2200</v>
      </c>
      <c r="I44" s="800"/>
      <c r="J44" s="750"/>
      <c r="K44" s="750"/>
    </row>
    <row r="45" spans="1:11" s="749" customFormat="1" ht="15.75" thickBot="1" x14ac:dyDescent="0.3">
      <c r="A45" s="745"/>
      <c r="B45" s="745"/>
      <c r="C45" s="772" t="s">
        <v>488</v>
      </c>
      <c r="D45" s="778"/>
      <c r="E45" s="778"/>
      <c r="F45" s="779"/>
      <c r="G45" s="801"/>
      <c r="H45" s="801"/>
      <c r="I45" s="813">
        <f>+SUM(G44:H44)</f>
        <v>4400</v>
      </c>
      <c r="J45" s="750"/>
      <c r="K45" s="750"/>
    </row>
    <row r="46" spans="1:11" s="749" customFormat="1" ht="19.5" thickBot="1" x14ac:dyDescent="0.3">
      <c r="A46" s="745"/>
      <c r="B46" s="745"/>
      <c r="C46" s="772" t="s">
        <v>489</v>
      </c>
      <c r="D46" s="778"/>
      <c r="E46" s="778"/>
      <c r="F46" s="779"/>
      <c r="G46" s="801"/>
      <c r="H46" s="801"/>
      <c r="I46" s="814">
        <v>0</v>
      </c>
      <c r="J46" s="750"/>
      <c r="K46" s="750"/>
    </row>
    <row r="47" spans="1:11" s="749" customFormat="1" ht="15.75" thickBot="1" x14ac:dyDescent="0.3">
      <c r="A47" s="745"/>
      <c r="B47" s="745"/>
      <c r="C47" s="803" t="s">
        <v>479</v>
      </c>
      <c r="D47" s="804"/>
      <c r="E47" s="804"/>
      <c r="F47" s="805"/>
      <c r="G47" s="806"/>
      <c r="H47" s="806"/>
      <c r="I47" s="807">
        <f>+I46+I34</f>
        <v>190000</v>
      </c>
      <c r="J47" s="750"/>
      <c r="K47" s="750"/>
    </row>
    <row r="48" spans="1:11" s="749" customFormat="1" x14ac:dyDescent="0.25">
      <c r="A48" s="745"/>
      <c r="B48" s="745"/>
      <c r="C48" s="749" t="s">
        <v>490</v>
      </c>
      <c r="J48" s="750"/>
      <c r="K48" s="750"/>
    </row>
    <row r="49" spans="1:11" s="749" customFormat="1" ht="2.4500000000000002" customHeight="1" x14ac:dyDescent="0.25">
      <c r="A49" s="745"/>
      <c r="B49" s="745"/>
      <c r="J49" s="750"/>
      <c r="K49" s="750"/>
    </row>
    <row r="50" spans="1:11" s="749" customFormat="1" x14ac:dyDescent="0.25">
      <c r="A50" s="745">
        <v>4</v>
      </c>
      <c r="B50" s="745"/>
      <c r="C50" s="746" t="s">
        <v>491</v>
      </c>
      <c r="J50" s="750"/>
      <c r="K50" s="750"/>
    </row>
    <row r="51" spans="1:11" s="749" customFormat="1" x14ac:dyDescent="0.25">
      <c r="A51" s="745"/>
      <c r="B51" s="745"/>
      <c r="C51" s="746" t="s">
        <v>492</v>
      </c>
      <c r="J51" s="750"/>
      <c r="K51" s="750"/>
    </row>
    <row r="52" spans="1:11" s="749" customFormat="1" x14ac:dyDescent="0.25">
      <c r="A52" s="745"/>
      <c r="B52" s="745"/>
      <c r="C52" s="746" t="s">
        <v>493</v>
      </c>
      <c r="J52" s="750"/>
      <c r="K52" s="750"/>
    </row>
    <row r="53" spans="1:11" s="749" customFormat="1" ht="6" customHeight="1" x14ac:dyDescent="0.25">
      <c r="A53" s="745"/>
      <c r="B53" s="745"/>
      <c r="J53" s="750"/>
      <c r="K53" s="750"/>
    </row>
    <row r="54" spans="1:11" s="749" customFormat="1" ht="13.15" customHeight="1" x14ac:dyDescent="0.25">
      <c r="A54" s="745"/>
      <c r="B54" s="745"/>
      <c r="C54" s="815" t="s">
        <v>494</v>
      </c>
      <c r="D54" s="816"/>
      <c r="E54" s="817"/>
      <c r="F54" s="818">
        <v>40000</v>
      </c>
      <c r="J54" s="750"/>
      <c r="K54" s="750"/>
    </row>
    <row r="55" spans="1:11" s="749" customFormat="1" ht="13.15" customHeight="1" x14ac:dyDescent="0.25">
      <c r="A55" s="745"/>
      <c r="B55" s="745"/>
      <c r="C55" s="815" t="s">
        <v>495</v>
      </c>
      <c r="D55" s="816"/>
      <c r="E55" s="817"/>
      <c r="F55" s="818">
        <v>200000</v>
      </c>
      <c r="J55" s="750"/>
      <c r="K55" s="750"/>
    </row>
    <row r="56" spans="1:11" s="749" customFormat="1" ht="13.15" customHeight="1" x14ac:dyDescent="0.25">
      <c r="A56" s="745"/>
      <c r="B56" s="745"/>
      <c r="C56" s="815" t="s">
        <v>496</v>
      </c>
      <c r="D56" s="816"/>
      <c r="E56" s="817"/>
      <c r="F56" s="819">
        <f>+F54/F55</f>
        <v>0.2</v>
      </c>
      <c r="J56" s="750"/>
      <c r="K56" s="750"/>
    </row>
    <row r="57" spans="1:11" s="749" customFormat="1" ht="13.15" customHeight="1" x14ac:dyDescent="0.25">
      <c r="A57" s="745"/>
      <c r="B57" s="745"/>
      <c r="C57" s="815" t="s">
        <v>497</v>
      </c>
      <c r="D57" s="816"/>
      <c r="E57" s="817"/>
      <c r="F57" s="820">
        <f>1-F56</f>
        <v>0.8</v>
      </c>
      <c r="J57" s="750"/>
      <c r="K57" s="750"/>
    </row>
    <row r="58" spans="1:11" s="749" customFormat="1" ht="13.15" customHeight="1" x14ac:dyDescent="0.25">
      <c r="A58" s="745"/>
      <c r="B58" s="745"/>
      <c r="C58" s="815" t="s">
        <v>498</v>
      </c>
      <c r="D58" s="816"/>
      <c r="E58" s="817"/>
      <c r="F58" s="818">
        <v>50000</v>
      </c>
      <c r="J58" s="750"/>
      <c r="K58" s="750"/>
    </row>
    <row r="59" spans="1:11" s="749" customFormat="1" ht="13.15" customHeight="1" x14ac:dyDescent="0.25">
      <c r="A59" s="745"/>
      <c r="B59" s="745"/>
      <c r="C59" s="815" t="s">
        <v>499</v>
      </c>
      <c r="D59" s="816"/>
      <c r="E59" s="817"/>
      <c r="F59" s="818">
        <f>+F58*F57</f>
        <v>40000</v>
      </c>
      <c r="J59" s="750"/>
      <c r="K59" s="750"/>
    </row>
    <row r="60" spans="1:11" s="749" customFormat="1" x14ac:dyDescent="0.25">
      <c r="A60" s="745"/>
      <c r="B60" s="745"/>
      <c r="F60" s="809"/>
      <c r="J60" s="821"/>
      <c r="K60" s="750"/>
    </row>
    <row r="61" spans="1:11" s="749" customFormat="1" x14ac:dyDescent="0.25">
      <c r="A61" s="822"/>
      <c r="B61" s="745"/>
      <c r="J61" s="821"/>
      <c r="K61" s="750"/>
    </row>
  </sheetData>
  <mergeCells count="1">
    <mergeCell ref="C8:D8"/>
  </mergeCells>
  <pageMargins left="0.6" right="0.6" top="0.6" bottom="0.5" header="0.3" footer="0.3"/>
  <pageSetup scale="90" orientation="portrait" r:id="rId1"/>
  <headerFooter alignWithMargins="0">
    <oddFooter>&amp;L&amp;"-,Bold"&amp;8&amp;F</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4"/>
  <sheetViews>
    <sheetView showGridLines="0" zoomScale="130" zoomScaleNormal="130" workbookViewId="0">
      <pane ySplit="1" topLeftCell="A2" activePane="bottomLeft" state="frozen"/>
      <selection pane="bottomLeft" activeCell="C46" sqref="C46"/>
    </sheetView>
  </sheetViews>
  <sheetFormatPr defaultRowHeight="21" x14ac:dyDescent="0.35"/>
  <cols>
    <col min="1" max="1" width="2.42578125" style="311" customWidth="1"/>
    <col min="2" max="2" width="2.7109375" style="312" customWidth="1"/>
    <col min="3" max="3" width="16.28515625" style="312" customWidth="1"/>
    <col min="4" max="4" width="11.140625" style="312" customWidth="1"/>
    <col min="5" max="5" width="12" style="312" customWidth="1"/>
    <col min="6" max="6" width="12.28515625" style="312" customWidth="1"/>
    <col min="7" max="7" width="10.7109375" style="312" customWidth="1"/>
    <col min="8" max="8" width="14.5703125" style="312" customWidth="1"/>
    <col min="9" max="9" width="8.28515625" style="311" customWidth="1"/>
    <col min="10" max="10" width="3" style="311" customWidth="1"/>
    <col min="11" max="11" width="2.7109375" style="311" customWidth="1"/>
    <col min="12" max="12" width="2.85546875" style="311" customWidth="1"/>
    <col min="13" max="26" width="17.140625" style="313" customWidth="1"/>
  </cols>
  <sheetData>
    <row r="1" spans="1:26" s="225" customFormat="1" ht="25.9" customHeight="1" x14ac:dyDescent="0.25">
      <c r="A1" s="215"/>
      <c r="B1" s="216"/>
      <c r="C1" s="217" t="s">
        <v>187</v>
      </c>
      <c r="D1" s="218"/>
      <c r="E1" s="218"/>
      <c r="F1" s="218"/>
      <c r="G1" s="218"/>
      <c r="H1" s="219">
        <v>2016</v>
      </c>
      <c r="I1" s="220" t="s">
        <v>188</v>
      </c>
      <c r="J1" s="221"/>
      <c r="K1" s="222"/>
      <c r="L1" s="223"/>
      <c r="M1" s="224"/>
      <c r="N1" s="224"/>
      <c r="O1" s="224"/>
      <c r="P1" s="224"/>
      <c r="Q1" s="224"/>
      <c r="R1" s="224"/>
      <c r="S1" s="224"/>
      <c r="T1" s="224"/>
      <c r="U1" s="224"/>
      <c r="V1" s="224"/>
      <c r="W1" s="224"/>
      <c r="X1" s="224"/>
      <c r="Y1" s="224"/>
      <c r="Z1" s="224"/>
    </row>
    <row r="2" spans="1:26" s="225" customFormat="1" ht="13.9" customHeight="1" x14ac:dyDescent="0.25">
      <c r="A2" s="226"/>
      <c r="B2" s="227"/>
      <c r="C2" s="228" t="s">
        <v>189</v>
      </c>
      <c r="D2" s="228"/>
      <c r="E2" s="228"/>
      <c r="F2" s="228"/>
      <c r="G2" s="229">
        <v>120000</v>
      </c>
      <c r="H2" s="230"/>
      <c r="I2" s="231">
        <v>61</v>
      </c>
      <c r="J2" s="232"/>
      <c r="K2" s="232"/>
      <c r="L2" s="233"/>
      <c r="M2" s="224"/>
      <c r="N2" s="224"/>
      <c r="O2" s="224"/>
      <c r="P2" s="224"/>
      <c r="Q2" s="224"/>
      <c r="R2" s="224"/>
      <c r="S2" s="224"/>
      <c r="T2" s="224"/>
      <c r="U2" s="224"/>
      <c r="V2" s="224"/>
      <c r="W2" s="224"/>
      <c r="X2" s="224"/>
      <c r="Y2" s="224"/>
      <c r="Z2" s="224"/>
    </row>
    <row r="3" spans="1:26" s="225" customFormat="1" ht="13.9" customHeight="1" x14ac:dyDescent="0.25">
      <c r="A3" s="226"/>
      <c r="B3" s="227"/>
      <c r="C3" s="234" t="s">
        <v>190</v>
      </c>
      <c r="D3" s="234"/>
      <c r="E3" s="228"/>
      <c r="F3" s="228"/>
      <c r="G3" s="235">
        <v>-4050</v>
      </c>
      <c r="H3" s="236"/>
      <c r="I3" s="231">
        <v>151</v>
      </c>
      <c r="J3" s="232" t="s">
        <v>191</v>
      </c>
      <c r="K3" s="232"/>
      <c r="L3" s="233"/>
      <c r="M3" s="224"/>
      <c r="N3" s="224"/>
      <c r="O3" s="224"/>
      <c r="P3" s="224"/>
      <c r="Q3" s="224"/>
      <c r="R3" s="224"/>
      <c r="S3" s="224"/>
      <c r="T3" s="224"/>
      <c r="U3" s="224"/>
      <c r="V3" s="224"/>
      <c r="W3" s="224"/>
      <c r="X3" s="224"/>
      <c r="Y3" s="224"/>
      <c r="Z3" s="224"/>
    </row>
    <row r="4" spans="1:26" s="225" customFormat="1" ht="13.9" customHeight="1" x14ac:dyDescent="0.25">
      <c r="A4" s="226"/>
      <c r="B4" s="227"/>
      <c r="C4" s="234" t="s">
        <v>192</v>
      </c>
      <c r="D4" s="234"/>
      <c r="E4" s="228"/>
      <c r="F4" s="228"/>
      <c r="G4" s="235">
        <v>-15950</v>
      </c>
      <c r="H4" s="236"/>
      <c r="I4" s="237" t="s">
        <v>193</v>
      </c>
      <c r="J4" s="232"/>
      <c r="K4" s="232"/>
      <c r="L4" s="233"/>
      <c r="M4" s="224"/>
      <c r="N4" s="224"/>
      <c r="O4" s="224"/>
      <c r="P4" s="224"/>
      <c r="Q4" s="224"/>
      <c r="R4" s="224"/>
      <c r="S4" s="224"/>
      <c r="T4" s="224"/>
      <c r="U4" s="224"/>
      <c r="V4" s="224"/>
      <c r="W4" s="224"/>
      <c r="X4" s="224"/>
      <c r="Y4" s="224"/>
      <c r="Z4" s="224"/>
    </row>
    <row r="5" spans="1:26" s="225" customFormat="1" ht="13.9" customHeight="1" x14ac:dyDescent="0.25">
      <c r="A5" s="226"/>
      <c r="B5" s="227"/>
      <c r="C5" s="234" t="s">
        <v>194</v>
      </c>
      <c r="D5" s="234"/>
      <c r="E5" s="228"/>
      <c r="F5" s="228"/>
      <c r="G5" s="238">
        <f>SUM(G2:G4)</f>
        <v>100000</v>
      </c>
      <c r="H5" s="236"/>
      <c r="I5" s="231">
        <v>63</v>
      </c>
      <c r="J5" s="232"/>
      <c r="K5" s="232"/>
      <c r="L5" s="233"/>
      <c r="M5" s="224"/>
      <c r="N5" s="224"/>
      <c r="O5" s="224"/>
      <c r="P5" s="224"/>
      <c r="Q5" s="224"/>
      <c r="R5" s="224"/>
      <c r="S5" s="224"/>
      <c r="T5" s="224"/>
      <c r="U5" s="224"/>
      <c r="V5" s="224"/>
      <c r="W5" s="224"/>
      <c r="X5" s="224"/>
      <c r="Y5" s="224"/>
      <c r="Z5" s="224"/>
    </row>
    <row r="6" spans="1:26" s="225" customFormat="1" ht="13.9" customHeight="1" x14ac:dyDescent="0.25">
      <c r="A6" s="226"/>
      <c r="B6" s="227"/>
      <c r="C6" s="239" t="s">
        <v>195</v>
      </c>
      <c r="D6" s="239"/>
      <c r="E6" s="240" t="s">
        <v>196</v>
      </c>
      <c r="F6" s="240" t="s">
        <v>197</v>
      </c>
      <c r="G6" s="240" t="s">
        <v>198</v>
      </c>
      <c r="H6" s="241"/>
      <c r="I6" s="242"/>
      <c r="J6" s="232"/>
      <c r="K6" s="232"/>
      <c r="L6" s="233"/>
      <c r="M6" s="224"/>
      <c r="N6" s="224"/>
      <c r="O6" s="224"/>
      <c r="P6" s="224"/>
      <c r="Q6" s="224"/>
      <c r="R6" s="224"/>
      <c r="S6" s="224"/>
      <c r="T6" s="224"/>
      <c r="U6" s="224"/>
      <c r="V6" s="224"/>
      <c r="W6" s="224"/>
      <c r="X6" s="224"/>
      <c r="Y6" s="224"/>
      <c r="Z6" s="224"/>
    </row>
    <row r="7" spans="1:26" s="225" customFormat="1" ht="13.9" customHeight="1" x14ac:dyDescent="0.25">
      <c r="A7" s="226"/>
      <c r="B7" s="227"/>
      <c r="C7" s="243" t="s">
        <v>199</v>
      </c>
      <c r="D7" s="243"/>
      <c r="E7" s="244">
        <v>91150</v>
      </c>
      <c r="F7" s="244"/>
      <c r="G7" s="245">
        <v>18559</v>
      </c>
      <c r="H7" s="241"/>
      <c r="I7" s="242"/>
      <c r="J7" s="232"/>
      <c r="K7" s="232"/>
      <c r="L7" s="233"/>
      <c r="M7" s="224"/>
      <c r="N7" s="224"/>
      <c r="O7" s="224"/>
      <c r="P7" s="224"/>
      <c r="Q7" s="224"/>
      <c r="R7" s="224"/>
      <c r="S7" s="224"/>
      <c r="T7" s="224"/>
      <c r="U7" s="224"/>
      <c r="V7" s="224"/>
      <c r="W7" s="224"/>
      <c r="X7" s="224"/>
      <c r="Y7" s="224"/>
      <c r="Z7" s="224"/>
    </row>
    <row r="8" spans="1:26" s="225" customFormat="1" ht="13.9" customHeight="1" x14ac:dyDescent="0.25">
      <c r="A8" s="226"/>
      <c r="B8" s="227"/>
      <c r="C8" s="243" t="s">
        <v>200</v>
      </c>
      <c r="D8" s="243"/>
      <c r="E8" s="246">
        <f>+E9-E7</f>
        <v>8850</v>
      </c>
      <c r="F8" s="247">
        <v>0.28000000000000003</v>
      </c>
      <c r="G8" s="248">
        <f>+F8*E8</f>
        <v>2478.0000000000005</v>
      </c>
      <c r="H8" s="249"/>
      <c r="I8" s="242"/>
      <c r="J8" s="232"/>
      <c r="K8" s="232"/>
      <c r="L8" s="233"/>
      <c r="M8" s="224"/>
      <c r="N8" s="224"/>
      <c r="O8" s="224"/>
      <c r="P8" s="224"/>
      <c r="Q8" s="224"/>
      <c r="R8" s="224"/>
      <c r="S8" s="224"/>
      <c r="T8" s="224"/>
      <c r="U8" s="224"/>
      <c r="V8" s="224"/>
      <c r="W8" s="224"/>
      <c r="X8" s="224"/>
      <c r="Y8" s="224"/>
      <c r="Z8" s="224"/>
    </row>
    <row r="9" spans="1:26" s="225" customFormat="1" ht="13.9" customHeight="1" x14ac:dyDescent="0.25">
      <c r="A9" s="226"/>
      <c r="B9" s="227"/>
      <c r="C9" s="239" t="s">
        <v>157</v>
      </c>
      <c r="D9" s="239"/>
      <c r="E9" s="250">
        <f>+G5</f>
        <v>100000</v>
      </c>
      <c r="F9" s="251"/>
      <c r="G9" s="252">
        <f>SUM(G7:G8)</f>
        <v>21037</v>
      </c>
      <c r="H9" s="253"/>
      <c r="I9" s="254"/>
      <c r="J9" s="232"/>
      <c r="K9" s="232"/>
      <c r="L9" s="233"/>
      <c r="M9" s="224"/>
      <c r="N9" s="224"/>
      <c r="O9" s="224"/>
      <c r="P9" s="224"/>
      <c r="Q9" s="224"/>
      <c r="R9" s="224"/>
      <c r="S9" s="224"/>
      <c r="T9" s="224"/>
      <c r="U9" s="224"/>
      <c r="V9" s="224"/>
      <c r="W9" s="224"/>
      <c r="X9" s="224"/>
      <c r="Y9" s="224"/>
      <c r="Z9" s="224"/>
    </row>
    <row r="10" spans="1:26" s="225" customFormat="1" ht="4.1500000000000004" customHeight="1" x14ac:dyDescent="0.25">
      <c r="A10" s="226"/>
      <c r="B10" s="227"/>
      <c r="C10" s="255"/>
      <c r="D10" s="255"/>
      <c r="E10" s="255"/>
      <c r="F10" s="255"/>
      <c r="G10" s="255"/>
      <c r="H10" s="256"/>
      <c r="I10" s="231"/>
      <c r="J10" s="232"/>
      <c r="K10" s="232"/>
      <c r="L10" s="233"/>
      <c r="M10" s="224"/>
      <c r="N10" s="224"/>
      <c r="O10" s="224"/>
      <c r="P10" s="224"/>
      <c r="Q10" s="224"/>
      <c r="R10" s="224"/>
      <c r="S10" s="224"/>
      <c r="T10" s="224"/>
      <c r="U10" s="224"/>
      <c r="V10" s="224"/>
      <c r="W10" s="224"/>
      <c r="X10" s="224"/>
      <c r="Y10" s="224"/>
      <c r="Z10" s="224"/>
    </row>
    <row r="11" spans="1:26" s="225" customFormat="1" ht="15" customHeight="1" x14ac:dyDescent="0.25">
      <c r="A11" s="257">
        <v>1</v>
      </c>
      <c r="B11" s="258" t="s">
        <v>201</v>
      </c>
      <c r="C11" s="259"/>
      <c r="D11" s="260"/>
      <c r="E11" s="260"/>
      <c r="F11" s="260"/>
      <c r="G11" s="260"/>
      <c r="H11" s="261"/>
      <c r="I11" s="262"/>
      <c r="J11" s="263"/>
      <c r="K11" s="263"/>
      <c r="L11" s="264"/>
      <c r="M11" s="224"/>
      <c r="N11" s="224"/>
      <c r="O11" s="224"/>
      <c r="P11" s="224"/>
      <c r="Q11" s="224"/>
      <c r="R11" s="224"/>
      <c r="S11" s="224"/>
      <c r="T11" s="224"/>
      <c r="U11" s="224"/>
      <c r="V11" s="224"/>
      <c r="W11" s="224"/>
      <c r="X11" s="224"/>
      <c r="Y11" s="224"/>
      <c r="Z11" s="224"/>
    </row>
    <row r="12" spans="1:26" s="225" customFormat="1" ht="13.15" customHeight="1" x14ac:dyDescent="0.25">
      <c r="A12" s="226"/>
      <c r="B12" s="265">
        <v>1</v>
      </c>
      <c r="C12" s="255" t="s">
        <v>202</v>
      </c>
      <c r="D12" s="255"/>
      <c r="E12" s="255"/>
      <c r="F12" s="255"/>
      <c r="G12" s="255"/>
      <c r="H12" s="256"/>
      <c r="I12" s="231"/>
      <c r="J12" s="232"/>
      <c r="K12" s="232"/>
      <c r="L12" s="233"/>
      <c r="M12" s="224"/>
      <c r="N12" s="224"/>
      <c r="O12" s="224"/>
      <c r="P12" s="224"/>
      <c r="Q12" s="224"/>
      <c r="R12" s="224"/>
      <c r="S12" s="224"/>
      <c r="T12" s="224"/>
      <c r="U12" s="224"/>
      <c r="V12" s="224"/>
      <c r="W12" s="224"/>
      <c r="X12" s="224"/>
      <c r="Y12" s="224"/>
      <c r="Z12" s="224"/>
    </row>
    <row r="13" spans="1:26" s="225" customFormat="1" ht="13.15" customHeight="1" x14ac:dyDescent="0.25">
      <c r="A13" s="226"/>
      <c r="B13" s="265">
        <v>2</v>
      </c>
      <c r="C13" s="255" t="s">
        <v>203</v>
      </c>
      <c r="D13" s="255"/>
      <c r="E13" s="255"/>
      <c r="F13" s="255"/>
      <c r="G13" s="255"/>
      <c r="H13" s="256"/>
      <c r="I13" s="231">
        <v>61</v>
      </c>
      <c r="J13" s="232"/>
      <c r="K13" s="232"/>
      <c r="L13" s="233"/>
      <c r="M13" s="224"/>
      <c r="N13" s="224"/>
      <c r="O13" s="224"/>
      <c r="P13" s="224"/>
      <c r="Q13" s="224"/>
      <c r="R13" s="224"/>
      <c r="S13" s="224"/>
      <c r="T13" s="224"/>
      <c r="U13" s="224"/>
      <c r="V13" s="224"/>
      <c r="W13" s="224"/>
      <c r="X13" s="224"/>
      <c r="Y13" s="224"/>
      <c r="Z13" s="224"/>
    </row>
    <row r="14" spans="1:26" s="225" customFormat="1" ht="13.15" customHeight="1" x14ac:dyDescent="0.25">
      <c r="A14" s="226"/>
      <c r="B14" s="265">
        <v>3</v>
      </c>
      <c r="C14" s="255" t="s">
        <v>204</v>
      </c>
      <c r="D14" s="255"/>
      <c r="E14" s="255"/>
      <c r="F14" s="255"/>
      <c r="G14" s="255"/>
      <c r="H14" s="256"/>
      <c r="I14" s="231"/>
      <c r="J14" s="232"/>
      <c r="K14" s="232"/>
      <c r="L14" s="233"/>
      <c r="M14" s="224"/>
      <c r="N14" s="224"/>
      <c r="O14" s="224"/>
      <c r="P14" s="224"/>
      <c r="Q14" s="224"/>
      <c r="R14" s="224"/>
      <c r="S14" s="224"/>
      <c r="T14" s="224"/>
      <c r="U14" s="224"/>
      <c r="V14" s="224"/>
      <c r="W14" s="224"/>
      <c r="X14" s="224"/>
      <c r="Y14" s="224"/>
      <c r="Z14" s="224"/>
    </row>
    <row r="15" spans="1:26" s="225" customFormat="1" ht="13.15" customHeight="1" x14ac:dyDescent="0.25">
      <c r="A15" s="266"/>
      <c r="B15" s="267"/>
      <c r="C15" s="268" t="s">
        <v>205</v>
      </c>
      <c r="D15" s="268"/>
      <c r="E15" s="268"/>
      <c r="F15" s="268"/>
      <c r="G15" s="268"/>
      <c r="H15" s="269"/>
      <c r="I15" s="270"/>
      <c r="J15" s="271"/>
      <c r="K15" s="271"/>
      <c r="L15" s="272"/>
      <c r="M15" s="224"/>
      <c r="N15" s="224"/>
      <c r="O15" s="224"/>
      <c r="P15" s="224"/>
      <c r="Q15" s="224"/>
      <c r="R15" s="224"/>
      <c r="S15" s="224"/>
      <c r="T15" s="224"/>
      <c r="U15" s="224"/>
      <c r="V15" s="224"/>
      <c r="W15" s="224"/>
      <c r="X15" s="224"/>
      <c r="Y15" s="224"/>
      <c r="Z15" s="224"/>
    </row>
    <row r="16" spans="1:26" s="225" customFormat="1" ht="16.149999999999999" customHeight="1" x14ac:dyDescent="0.25">
      <c r="A16" s="226">
        <v>2</v>
      </c>
      <c r="B16" s="273" t="s">
        <v>206</v>
      </c>
      <c r="C16" s="274"/>
      <c r="D16" s="255"/>
      <c r="E16" s="255"/>
      <c r="F16" s="255"/>
      <c r="G16" s="255"/>
      <c r="H16" s="256"/>
      <c r="I16" s="231"/>
      <c r="J16" s="232"/>
      <c r="K16" s="232"/>
      <c r="L16" s="233"/>
      <c r="M16" s="224"/>
      <c r="N16" s="224"/>
      <c r="O16" s="224"/>
      <c r="P16" s="224"/>
      <c r="Q16" s="224"/>
      <c r="R16" s="224"/>
      <c r="S16" s="224"/>
      <c r="T16" s="224"/>
      <c r="U16" s="224"/>
      <c r="V16" s="224"/>
      <c r="W16" s="224"/>
      <c r="X16" s="224"/>
      <c r="Y16" s="224"/>
      <c r="Z16" s="224"/>
    </row>
    <row r="17" spans="1:26" s="225" customFormat="1" ht="13.9" customHeight="1" x14ac:dyDescent="0.25">
      <c r="A17" s="226"/>
      <c r="B17" s="227"/>
      <c r="C17" s="255" t="s">
        <v>207</v>
      </c>
      <c r="D17" s="255"/>
      <c r="E17" s="255"/>
      <c r="F17" s="255"/>
      <c r="G17" s="255"/>
      <c r="H17" s="256"/>
      <c r="I17" s="231"/>
      <c r="J17" s="232"/>
      <c r="K17" s="232"/>
      <c r="L17" s="233"/>
      <c r="M17" s="224"/>
      <c r="N17" s="224"/>
      <c r="O17" s="224"/>
      <c r="P17" s="224"/>
      <c r="Q17" s="224"/>
      <c r="R17" s="224"/>
      <c r="S17" s="224"/>
      <c r="T17" s="224"/>
      <c r="U17" s="224"/>
      <c r="V17" s="224"/>
      <c r="W17" s="224"/>
      <c r="X17" s="224"/>
      <c r="Y17" s="224"/>
      <c r="Z17" s="224"/>
    </row>
    <row r="18" spans="1:26" s="225" customFormat="1" ht="13.9" customHeight="1" x14ac:dyDescent="0.25">
      <c r="A18" s="226"/>
      <c r="B18" s="265"/>
      <c r="C18" s="275" t="s">
        <v>208</v>
      </c>
      <c r="D18" s="255"/>
      <c r="E18" s="255"/>
      <c r="F18" s="255"/>
      <c r="G18" s="255"/>
      <c r="H18" s="276">
        <f>0.28*5000</f>
        <v>1400.0000000000002</v>
      </c>
      <c r="I18" s="231">
        <v>219</v>
      </c>
      <c r="J18" s="277" t="s">
        <v>209</v>
      </c>
      <c r="K18" s="278"/>
      <c r="L18" s="279"/>
      <c r="M18" s="224"/>
      <c r="N18" s="224"/>
      <c r="O18" s="224"/>
      <c r="P18" s="224"/>
      <c r="Q18" s="224"/>
      <c r="R18" s="224"/>
      <c r="S18" s="224"/>
      <c r="T18" s="224"/>
      <c r="U18" s="224"/>
      <c r="V18" s="224"/>
      <c r="W18" s="224"/>
      <c r="X18" s="224"/>
      <c r="Y18" s="224"/>
      <c r="Z18" s="224"/>
    </row>
    <row r="19" spans="1:26" s="225" customFormat="1" ht="13.9" customHeight="1" x14ac:dyDescent="0.25">
      <c r="A19" s="226"/>
      <c r="B19" s="265"/>
      <c r="C19" s="275" t="s">
        <v>210</v>
      </c>
      <c r="D19" s="255"/>
      <c r="E19" s="255"/>
      <c r="F19" s="255"/>
      <c r="G19" s="255"/>
      <c r="H19" s="256"/>
      <c r="I19" s="231">
        <v>408</v>
      </c>
      <c r="J19" s="232" t="s">
        <v>38</v>
      </c>
      <c r="K19" s="232"/>
      <c r="L19" s="233"/>
      <c r="M19" s="224"/>
      <c r="N19" s="224"/>
      <c r="O19" s="224"/>
      <c r="P19" s="224"/>
      <c r="Q19" s="224"/>
      <c r="R19" s="224"/>
      <c r="S19" s="224"/>
      <c r="T19" s="224"/>
      <c r="U19" s="224"/>
      <c r="V19" s="224"/>
      <c r="W19" s="224"/>
      <c r="X19" s="224"/>
      <c r="Y19" s="224"/>
      <c r="Z19" s="224"/>
    </row>
    <row r="20" spans="1:26" s="225" customFormat="1" ht="13.9" customHeight="1" x14ac:dyDescent="0.25">
      <c r="A20" s="226"/>
      <c r="B20" s="265"/>
      <c r="C20" s="275" t="s">
        <v>211</v>
      </c>
      <c r="D20" s="228"/>
      <c r="E20" s="228"/>
      <c r="F20" s="228"/>
      <c r="G20" s="228"/>
      <c r="H20" s="236"/>
      <c r="I20" s="231">
        <v>408</v>
      </c>
      <c r="J20" s="232" t="s">
        <v>212</v>
      </c>
      <c r="K20" s="232">
        <v>1</v>
      </c>
      <c r="L20" s="233"/>
      <c r="M20" s="224"/>
      <c r="N20" s="224"/>
      <c r="O20" s="224"/>
      <c r="P20" s="224"/>
      <c r="Q20" s="224"/>
      <c r="R20" s="224"/>
      <c r="S20" s="224"/>
      <c r="T20" s="224"/>
      <c r="U20" s="224"/>
      <c r="V20" s="224"/>
      <c r="W20" s="224"/>
      <c r="X20" s="224"/>
      <c r="Y20" s="224"/>
      <c r="Z20" s="224"/>
    </row>
    <row r="21" spans="1:26" s="225" customFormat="1" ht="13.9" customHeight="1" x14ac:dyDescent="0.25">
      <c r="A21" s="226"/>
      <c r="B21" s="227"/>
      <c r="C21" s="228" t="s">
        <v>213</v>
      </c>
      <c r="D21" s="228"/>
      <c r="E21" s="228"/>
      <c r="F21" s="228"/>
      <c r="G21" s="228"/>
      <c r="H21" s="236"/>
      <c r="I21" s="231"/>
      <c r="J21" s="232"/>
      <c r="K21" s="232"/>
      <c r="L21" s="233"/>
      <c r="M21" s="224"/>
      <c r="N21" s="224"/>
      <c r="O21" s="224"/>
      <c r="P21" s="224"/>
      <c r="Q21" s="224"/>
      <c r="R21" s="224"/>
      <c r="S21" s="224"/>
      <c r="T21" s="224"/>
      <c r="U21" s="224"/>
      <c r="V21" s="224"/>
      <c r="W21" s="224"/>
      <c r="X21" s="224"/>
      <c r="Y21" s="224"/>
      <c r="Z21" s="224"/>
    </row>
    <row r="22" spans="1:26" s="225" customFormat="1" ht="13.9" customHeight="1" x14ac:dyDescent="0.25">
      <c r="A22" s="226"/>
      <c r="B22" s="280"/>
      <c r="C22" s="281" t="s">
        <v>214</v>
      </c>
      <c r="D22" s="228"/>
      <c r="E22" s="228"/>
      <c r="F22" s="228"/>
      <c r="G22" s="228"/>
      <c r="H22" s="236"/>
      <c r="I22" s="231"/>
      <c r="J22" s="232"/>
      <c r="K22" s="232"/>
      <c r="L22" s="233"/>
      <c r="M22" s="224"/>
      <c r="N22" s="224"/>
      <c r="O22" s="224"/>
      <c r="P22" s="224"/>
      <c r="Q22" s="224"/>
      <c r="R22" s="224"/>
      <c r="S22" s="224"/>
      <c r="T22" s="224"/>
      <c r="U22" s="224"/>
      <c r="V22" s="224"/>
      <c r="W22" s="224"/>
      <c r="X22" s="224"/>
      <c r="Y22" s="224"/>
      <c r="Z22" s="224"/>
    </row>
    <row r="23" spans="1:26" s="225" customFormat="1" ht="13.9" customHeight="1" x14ac:dyDescent="0.25">
      <c r="A23" s="226"/>
      <c r="B23" s="280"/>
      <c r="C23" s="281" t="s">
        <v>215</v>
      </c>
      <c r="D23" s="228"/>
      <c r="E23" s="228"/>
      <c r="F23" s="228"/>
      <c r="G23" s="228"/>
      <c r="H23" s="236"/>
      <c r="I23" s="231"/>
      <c r="J23" s="232"/>
      <c r="K23" s="232"/>
      <c r="L23" s="233"/>
      <c r="M23" s="224"/>
      <c r="N23" s="224"/>
      <c r="O23" s="224"/>
      <c r="P23" s="224"/>
      <c r="Q23" s="224"/>
      <c r="R23" s="224"/>
      <c r="S23" s="224"/>
      <c r="T23" s="224"/>
      <c r="U23" s="224"/>
      <c r="V23" s="224"/>
      <c r="W23" s="224"/>
      <c r="X23" s="224"/>
      <c r="Y23" s="224"/>
      <c r="Z23" s="224"/>
    </row>
    <row r="24" spans="1:26" s="225" customFormat="1" ht="13.9" customHeight="1" x14ac:dyDescent="0.25">
      <c r="A24" s="226"/>
      <c r="B24" s="227"/>
      <c r="C24" s="281" t="s">
        <v>216</v>
      </c>
      <c r="D24" s="228"/>
      <c r="E24" s="228"/>
      <c r="F24" s="228"/>
      <c r="G24" s="228"/>
      <c r="H24" s="236"/>
      <c r="I24" s="231"/>
      <c r="J24" s="232"/>
      <c r="K24" s="232"/>
      <c r="L24" s="233"/>
      <c r="M24" s="224"/>
      <c r="N24" s="224"/>
      <c r="O24" s="224"/>
      <c r="P24" s="224"/>
      <c r="Q24" s="224"/>
      <c r="R24" s="224"/>
      <c r="S24" s="224"/>
      <c r="T24" s="224"/>
      <c r="U24" s="224"/>
      <c r="V24" s="224"/>
      <c r="W24" s="224"/>
      <c r="X24" s="224"/>
      <c r="Y24" s="224"/>
      <c r="Z24" s="224"/>
    </row>
    <row r="25" spans="1:26" s="225" customFormat="1" ht="13.9" customHeight="1" x14ac:dyDescent="0.25">
      <c r="A25" s="257">
        <v>3</v>
      </c>
      <c r="B25" s="258" t="s">
        <v>217</v>
      </c>
      <c r="C25" s="259"/>
      <c r="D25" s="282"/>
      <c r="E25" s="282"/>
      <c r="F25" s="282"/>
      <c r="G25" s="282"/>
      <c r="H25" s="230"/>
      <c r="I25" s="262"/>
      <c r="J25" s="263"/>
      <c r="K25" s="263"/>
      <c r="L25" s="264"/>
      <c r="M25" s="224"/>
      <c r="N25" s="224"/>
      <c r="O25" s="224"/>
      <c r="P25" s="224"/>
      <c r="Q25" s="224"/>
      <c r="R25" s="224"/>
      <c r="S25" s="224"/>
      <c r="T25" s="224"/>
      <c r="U25" s="224"/>
      <c r="V25" s="224"/>
      <c r="W25" s="224"/>
      <c r="X25" s="224"/>
      <c r="Y25" s="224"/>
      <c r="Z25" s="224"/>
    </row>
    <row r="26" spans="1:26" s="225" customFormat="1" ht="13.9" customHeight="1" x14ac:dyDescent="0.25">
      <c r="A26" s="226"/>
      <c r="B26" s="227"/>
      <c r="C26" s="283" t="s">
        <v>218</v>
      </c>
      <c r="D26" s="228"/>
      <c r="E26" s="228"/>
      <c r="F26" s="228"/>
      <c r="G26" s="284"/>
      <c r="H26" s="285" t="s">
        <v>219</v>
      </c>
      <c r="I26" s="231" t="s">
        <v>220</v>
      </c>
      <c r="J26" s="232" t="s">
        <v>22</v>
      </c>
      <c r="K26" s="232">
        <v>1</v>
      </c>
      <c r="L26" s="233"/>
      <c r="M26" s="224"/>
      <c r="N26" s="224"/>
      <c r="O26" s="224"/>
      <c r="P26" s="224"/>
      <c r="Q26" s="224"/>
      <c r="R26" s="224"/>
      <c r="S26" s="224"/>
      <c r="T26" s="224"/>
      <c r="U26" s="224"/>
      <c r="V26" s="224"/>
      <c r="W26" s="224"/>
      <c r="X26" s="224"/>
      <c r="Y26" s="224"/>
      <c r="Z26" s="224"/>
    </row>
    <row r="27" spans="1:26" s="225" customFormat="1" ht="13.9" customHeight="1" x14ac:dyDescent="0.25">
      <c r="A27" s="226"/>
      <c r="B27" s="227"/>
      <c r="C27" s="283" t="s">
        <v>221</v>
      </c>
      <c r="D27" s="228"/>
      <c r="E27" s="228"/>
      <c r="F27" s="228"/>
      <c r="G27" s="284"/>
      <c r="H27" s="286" t="s">
        <v>219</v>
      </c>
      <c r="I27" s="231" t="s">
        <v>220</v>
      </c>
      <c r="J27" s="232" t="s">
        <v>29</v>
      </c>
      <c r="K27" s="287" t="s">
        <v>222</v>
      </c>
      <c r="L27" s="288"/>
      <c r="M27" s="224"/>
      <c r="N27" s="224"/>
      <c r="O27" s="224"/>
      <c r="P27" s="224"/>
      <c r="Q27" s="224"/>
      <c r="R27" s="224"/>
      <c r="S27" s="224"/>
      <c r="T27" s="224"/>
      <c r="U27" s="224"/>
      <c r="V27" s="224"/>
      <c r="W27" s="224"/>
      <c r="X27" s="224"/>
      <c r="Y27" s="224"/>
      <c r="Z27" s="224"/>
    </row>
    <row r="28" spans="1:26" s="225" customFormat="1" ht="13.9" customHeight="1" x14ac:dyDescent="0.25">
      <c r="A28" s="266"/>
      <c r="B28" s="267"/>
      <c r="C28" s="289" t="s">
        <v>223</v>
      </c>
      <c r="D28" s="290"/>
      <c r="E28" s="290"/>
      <c r="F28" s="290"/>
      <c r="G28" s="291"/>
      <c r="H28" s="292" t="s">
        <v>219</v>
      </c>
      <c r="I28" s="270" t="s">
        <v>220</v>
      </c>
      <c r="J28" s="271" t="s">
        <v>212</v>
      </c>
      <c r="K28" s="271">
        <v>1</v>
      </c>
      <c r="L28" s="272"/>
      <c r="M28" s="224"/>
      <c r="N28" s="224"/>
      <c r="O28" s="224"/>
      <c r="P28" s="224"/>
      <c r="Q28" s="224"/>
      <c r="R28" s="224"/>
      <c r="S28" s="224"/>
      <c r="T28" s="224"/>
      <c r="U28" s="224"/>
      <c r="V28" s="224"/>
      <c r="W28" s="224"/>
      <c r="X28" s="224"/>
      <c r="Y28" s="224"/>
      <c r="Z28" s="224"/>
    </row>
    <row r="29" spans="1:26" s="225" customFormat="1" ht="18.600000000000001" customHeight="1" x14ac:dyDescent="0.25">
      <c r="A29" s="226">
        <v>4</v>
      </c>
      <c r="B29" s="293" t="s">
        <v>224</v>
      </c>
      <c r="C29" s="294"/>
      <c r="D29" s="228"/>
      <c r="E29" s="228"/>
      <c r="F29" s="228"/>
      <c r="G29" s="228"/>
      <c r="H29" s="236"/>
      <c r="I29" s="295" t="s">
        <v>225</v>
      </c>
      <c r="J29" s="232"/>
      <c r="K29" s="232"/>
      <c r="L29" s="233"/>
      <c r="M29" s="224"/>
      <c r="N29" s="224"/>
      <c r="O29" s="224"/>
      <c r="P29" s="224"/>
      <c r="Q29" s="224"/>
      <c r="R29" s="224"/>
      <c r="S29" s="224"/>
      <c r="T29" s="224"/>
      <c r="U29" s="224"/>
      <c r="V29" s="224"/>
      <c r="W29" s="224"/>
      <c r="X29" s="224"/>
      <c r="Y29" s="224"/>
      <c r="Z29" s="224"/>
    </row>
    <row r="30" spans="1:26" s="225" customFormat="1" ht="13.9" customHeight="1" x14ac:dyDescent="0.25">
      <c r="A30" s="226"/>
      <c r="B30" s="227"/>
      <c r="C30" s="228" t="s">
        <v>226</v>
      </c>
      <c r="D30" s="228"/>
      <c r="E30" s="228"/>
      <c r="F30" s="228"/>
      <c r="G30" s="228"/>
      <c r="H30" s="236"/>
      <c r="I30" s="231">
        <v>401</v>
      </c>
      <c r="J30" s="232" t="s">
        <v>227</v>
      </c>
      <c r="K30" s="232">
        <v>1</v>
      </c>
      <c r="L30" s="233"/>
      <c r="M30" s="224"/>
      <c r="N30" s="224"/>
      <c r="O30" s="224"/>
      <c r="P30" s="224"/>
      <c r="Q30" s="224"/>
      <c r="R30" s="224"/>
      <c r="S30" s="224"/>
      <c r="T30" s="224"/>
      <c r="U30" s="224"/>
      <c r="V30" s="224"/>
      <c r="W30" s="224"/>
      <c r="X30" s="224"/>
      <c r="Y30" s="224"/>
      <c r="Z30" s="224"/>
    </row>
    <row r="31" spans="1:26" s="225" customFormat="1" ht="13.9" customHeight="1" x14ac:dyDescent="0.25">
      <c r="A31" s="226"/>
      <c r="B31" s="227"/>
      <c r="C31" s="228" t="s">
        <v>228</v>
      </c>
      <c r="D31" s="228"/>
      <c r="E31" s="228"/>
      <c r="F31" s="228"/>
      <c r="G31" s="228"/>
      <c r="H31" s="236"/>
      <c r="I31" s="231"/>
      <c r="J31" s="232"/>
      <c r="K31" s="232"/>
      <c r="L31" s="233"/>
      <c r="M31" s="224"/>
      <c r="N31" s="224"/>
      <c r="O31" s="224"/>
      <c r="P31" s="224"/>
      <c r="Q31" s="224"/>
      <c r="R31" s="224"/>
      <c r="S31" s="224"/>
      <c r="T31" s="224"/>
      <c r="U31" s="224"/>
      <c r="V31" s="224"/>
      <c r="W31" s="224"/>
      <c r="X31" s="224"/>
      <c r="Y31" s="224"/>
      <c r="Z31" s="224"/>
    </row>
    <row r="32" spans="1:26" s="225" customFormat="1" ht="13.9" customHeight="1" x14ac:dyDescent="0.25">
      <c r="A32" s="226"/>
      <c r="B32" s="227"/>
      <c r="C32" s="228" t="s">
        <v>229</v>
      </c>
      <c r="D32" s="228"/>
      <c r="E32" s="228"/>
      <c r="F32" s="228"/>
      <c r="G32" s="228"/>
      <c r="H32" s="236"/>
      <c r="I32" s="231"/>
      <c r="J32" s="232"/>
      <c r="K32" s="232"/>
      <c r="L32" s="233"/>
      <c r="M32" s="224"/>
      <c r="N32" s="224"/>
      <c r="O32" s="224"/>
      <c r="P32" s="224"/>
      <c r="Q32" s="224"/>
      <c r="R32" s="224"/>
      <c r="S32" s="224"/>
      <c r="T32" s="224"/>
      <c r="U32" s="224"/>
      <c r="V32" s="224"/>
      <c r="W32" s="224"/>
      <c r="X32" s="224"/>
      <c r="Y32" s="224"/>
      <c r="Z32" s="224"/>
    </row>
    <row r="33" spans="1:26" s="225" customFormat="1" ht="13.9" customHeight="1" x14ac:dyDescent="0.25">
      <c r="A33" s="226"/>
      <c r="B33" s="227"/>
      <c r="C33" s="281" t="s">
        <v>230</v>
      </c>
      <c r="D33" s="228"/>
      <c r="E33" s="228"/>
      <c r="F33" s="228"/>
      <c r="G33" s="228"/>
      <c r="H33" s="236"/>
      <c r="I33" s="295" t="s">
        <v>225</v>
      </c>
      <c r="J33" s="232"/>
      <c r="K33" s="232"/>
      <c r="L33" s="233"/>
      <c r="M33" s="224"/>
      <c r="N33" s="224"/>
      <c r="O33" s="224"/>
      <c r="P33" s="224"/>
      <c r="Q33" s="224"/>
      <c r="R33" s="224"/>
      <c r="S33" s="224"/>
      <c r="T33" s="224"/>
      <c r="U33" s="224"/>
      <c r="V33" s="224"/>
      <c r="W33" s="224"/>
      <c r="X33" s="224"/>
      <c r="Y33" s="224"/>
      <c r="Z33" s="224"/>
    </row>
    <row r="34" spans="1:26" s="225" customFormat="1" ht="13.9" customHeight="1" x14ac:dyDescent="0.25">
      <c r="A34" s="226"/>
      <c r="B34" s="227"/>
      <c r="C34" s="281" t="s">
        <v>231</v>
      </c>
      <c r="D34" s="228"/>
      <c r="E34" s="228"/>
      <c r="F34" s="228"/>
      <c r="G34" s="228"/>
      <c r="H34" s="236"/>
      <c r="I34" s="231">
        <v>402</v>
      </c>
      <c r="J34" s="232"/>
      <c r="K34" s="232"/>
      <c r="L34" s="233"/>
      <c r="M34" s="224"/>
      <c r="N34" s="224"/>
      <c r="O34" s="224"/>
      <c r="P34" s="224"/>
      <c r="Q34" s="224"/>
      <c r="R34" s="224"/>
      <c r="S34" s="224"/>
      <c r="T34" s="224"/>
      <c r="U34" s="224"/>
      <c r="V34" s="224"/>
      <c r="W34" s="224"/>
      <c r="X34" s="224"/>
      <c r="Y34" s="224"/>
      <c r="Z34" s="224"/>
    </row>
    <row r="35" spans="1:26" s="225" customFormat="1" ht="13.9" customHeight="1" x14ac:dyDescent="0.25">
      <c r="A35" s="226"/>
      <c r="B35" s="227"/>
      <c r="C35" s="228" t="s">
        <v>232</v>
      </c>
      <c r="D35" s="228"/>
      <c r="E35" s="228"/>
      <c r="F35" s="228"/>
      <c r="G35" s="228"/>
      <c r="H35" s="236"/>
      <c r="I35" s="231"/>
      <c r="J35" s="232"/>
      <c r="K35" s="232"/>
      <c r="L35" s="233"/>
      <c r="M35" s="224"/>
      <c r="N35" s="224"/>
      <c r="O35" s="224"/>
      <c r="P35" s="224"/>
      <c r="Q35" s="224"/>
      <c r="R35" s="224"/>
      <c r="S35" s="224"/>
      <c r="T35" s="224"/>
      <c r="U35" s="224"/>
      <c r="V35" s="224"/>
      <c r="W35" s="224"/>
      <c r="X35" s="224"/>
      <c r="Y35" s="224"/>
      <c r="Z35" s="224"/>
    </row>
    <row r="36" spans="1:26" s="225" customFormat="1" ht="21" customHeight="1" x14ac:dyDescent="0.25">
      <c r="A36" s="257">
        <v>5</v>
      </c>
      <c r="B36" s="296" t="s">
        <v>233</v>
      </c>
      <c r="C36" s="297"/>
      <c r="D36" s="282"/>
      <c r="E36" s="282"/>
      <c r="F36" s="282"/>
      <c r="G36" s="282"/>
      <c r="H36" s="230"/>
      <c r="I36" s="262"/>
      <c r="J36" s="263"/>
      <c r="K36" s="263"/>
      <c r="L36" s="264"/>
      <c r="M36" s="224"/>
      <c r="N36" s="224"/>
      <c r="O36" s="224"/>
      <c r="P36" s="224"/>
      <c r="Q36" s="224"/>
      <c r="R36" s="224"/>
      <c r="S36" s="224"/>
      <c r="T36" s="224"/>
      <c r="U36" s="224"/>
      <c r="V36" s="224"/>
      <c r="W36" s="224"/>
      <c r="X36" s="224"/>
      <c r="Y36" s="224"/>
      <c r="Z36" s="224"/>
    </row>
    <row r="37" spans="1:26" s="225" customFormat="1" ht="14.45" customHeight="1" x14ac:dyDescent="0.25">
      <c r="A37" s="226"/>
      <c r="B37" s="298"/>
      <c r="C37" s="228" t="s">
        <v>234</v>
      </c>
      <c r="D37" s="228"/>
      <c r="E37" s="228" t="s">
        <v>235</v>
      </c>
      <c r="F37" s="299" t="s">
        <v>236</v>
      </c>
      <c r="G37" s="300" t="s">
        <v>237</v>
      </c>
      <c r="H37" s="276">
        <v>5500</v>
      </c>
      <c r="I37" s="231">
        <v>408</v>
      </c>
      <c r="J37" s="232" t="s">
        <v>29</v>
      </c>
      <c r="K37" s="232">
        <v>1</v>
      </c>
      <c r="L37" s="233"/>
      <c r="M37" s="224"/>
      <c r="N37" s="224"/>
      <c r="O37" s="224"/>
      <c r="P37" s="224"/>
      <c r="Q37" s="224"/>
      <c r="R37" s="224"/>
      <c r="S37" s="224"/>
      <c r="T37" s="224"/>
      <c r="U37" s="224"/>
      <c r="V37" s="224"/>
      <c r="W37" s="224"/>
      <c r="X37" s="224"/>
      <c r="Y37" s="224"/>
      <c r="Z37" s="224"/>
    </row>
    <row r="38" spans="1:26" s="225" customFormat="1" ht="14.45" customHeight="1" x14ac:dyDescent="0.25">
      <c r="A38" s="226"/>
      <c r="B38" s="227"/>
      <c r="C38" s="228" t="s">
        <v>238</v>
      </c>
      <c r="D38" s="228"/>
      <c r="E38" s="228"/>
      <c r="F38" s="228"/>
      <c r="G38" s="300" t="s">
        <v>239</v>
      </c>
      <c r="H38" s="276">
        <v>1000</v>
      </c>
      <c r="I38" s="231">
        <v>219</v>
      </c>
      <c r="J38" s="232" t="s">
        <v>191</v>
      </c>
      <c r="K38" s="232">
        <v>5</v>
      </c>
      <c r="L38" s="233" t="s">
        <v>240</v>
      </c>
      <c r="M38" s="224"/>
      <c r="N38" s="224"/>
      <c r="O38" s="224"/>
      <c r="P38" s="224"/>
      <c r="Q38" s="224"/>
      <c r="R38" s="224"/>
      <c r="S38" s="224"/>
      <c r="T38" s="224"/>
      <c r="U38" s="224"/>
      <c r="V38" s="224"/>
      <c r="W38" s="224"/>
      <c r="X38" s="224"/>
      <c r="Y38" s="224"/>
      <c r="Z38" s="224"/>
    </row>
    <row r="39" spans="1:26" s="225" customFormat="1" ht="14.45" customHeight="1" x14ac:dyDescent="0.25">
      <c r="A39" s="226"/>
      <c r="B39" s="227"/>
      <c r="C39" s="228" t="s">
        <v>241</v>
      </c>
      <c r="D39" s="228"/>
      <c r="E39" s="228"/>
      <c r="F39" s="228"/>
      <c r="G39" s="228"/>
      <c r="H39" s="236"/>
      <c r="I39" s="231">
        <v>219</v>
      </c>
      <c r="J39" s="232" t="s">
        <v>191</v>
      </c>
      <c r="K39" s="232" t="s">
        <v>242</v>
      </c>
      <c r="L39" s="233"/>
      <c r="M39" s="224"/>
      <c r="N39" s="224"/>
      <c r="O39" s="224"/>
      <c r="P39" s="224"/>
      <c r="Q39" s="224"/>
      <c r="R39" s="224"/>
      <c r="S39" s="224"/>
      <c r="T39" s="224"/>
      <c r="U39" s="224"/>
      <c r="V39" s="224"/>
      <c r="W39" s="224"/>
      <c r="X39" s="224"/>
      <c r="Y39" s="224"/>
      <c r="Z39" s="224"/>
    </row>
    <row r="40" spans="1:26" s="225" customFormat="1" ht="14.45" customHeight="1" x14ac:dyDescent="0.25">
      <c r="A40" s="226"/>
      <c r="B40" s="227"/>
      <c r="C40" s="228" t="s">
        <v>243</v>
      </c>
      <c r="D40" s="228"/>
      <c r="E40" s="228"/>
      <c r="F40" s="228"/>
      <c r="G40" s="228"/>
      <c r="H40" s="236"/>
      <c r="I40" s="231">
        <v>408</v>
      </c>
      <c r="J40" s="232" t="s">
        <v>244</v>
      </c>
      <c r="K40" s="232"/>
      <c r="L40" s="233"/>
      <c r="M40" s="224"/>
      <c r="N40" s="224"/>
      <c r="O40" s="224"/>
      <c r="P40" s="224"/>
      <c r="Q40" s="224"/>
      <c r="R40" s="224"/>
      <c r="S40" s="224"/>
      <c r="T40" s="224"/>
      <c r="U40" s="224"/>
      <c r="V40" s="224"/>
      <c r="W40" s="224"/>
      <c r="X40" s="224"/>
      <c r="Y40" s="224"/>
      <c r="Z40" s="224"/>
    </row>
    <row r="41" spans="1:26" s="225" customFormat="1" ht="14.45" customHeight="1" x14ac:dyDescent="0.25">
      <c r="A41" s="226"/>
      <c r="B41" s="227"/>
      <c r="C41" s="228" t="s">
        <v>245</v>
      </c>
      <c r="D41" s="228"/>
      <c r="E41" s="228"/>
      <c r="F41" s="228"/>
      <c r="G41" s="228"/>
      <c r="H41" s="236"/>
      <c r="I41" s="231"/>
      <c r="J41" s="232"/>
      <c r="K41" s="232"/>
      <c r="L41" s="233"/>
      <c r="M41" s="224"/>
      <c r="N41" s="224"/>
      <c r="O41" s="224"/>
      <c r="P41" s="224"/>
      <c r="Q41" s="224"/>
      <c r="R41" s="224"/>
      <c r="S41" s="224"/>
      <c r="T41" s="224"/>
      <c r="U41" s="224"/>
      <c r="V41" s="224"/>
      <c r="W41" s="224"/>
      <c r="X41" s="224"/>
      <c r="Y41" s="224"/>
      <c r="Z41" s="224"/>
    </row>
    <row r="42" spans="1:26" s="225" customFormat="1" ht="14.45" customHeight="1" x14ac:dyDescent="0.25">
      <c r="A42" s="226"/>
      <c r="B42" s="227"/>
      <c r="C42" s="228" t="s">
        <v>246</v>
      </c>
      <c r="D42" s="228"/>
      <c r="E42" s="228"/>
      <c r="F42" s="228"/>
      <c r="G42" s="228"/>
      <c r="H42" s="276" t="s">
        <v>247</v>
      </c>
      <c r="I42" s="231">
        <v>219</v>
      </c>
      <c r="J42" s="232" t="s">
        <v>248</v>
      </c>
      <c r="K42" s="232"/>
      <c r="L42" s="233"/>
      <c r="M42" s="224"/>
      <c r="N42" s="224"/>
      <c r="O42" s="224"/>
      <c r="P42" s="224"/>
      <c r="Q42" s="224"/>
      <c r="R42" s="224"/>
      <c r="S42" s="224"/>
      <c r="T42" s="224"/>
      <c r="U42" s="224"/>
      <c r="V42" s="224"/>
      <c r="W42" s="224"/>
      <c r="X42" s="224"/>
      <c r="Y42" s="224"/>
      <c r="Z42" s="224"/>
    </row>
    <row r="43" spans="1:26" s="225" customFormat="1" ht="14.45" customHeight="1" x14ac:dyDescent="0.25">
      <c r="A43" s="226"/>
      <c r="B43" s="227"/>
      <c r="C43" s="228" t="s">
        <v>249</v>
      </c>
      <c r="D43" s="228"/>
      <c r="E43" s="228"/>
      <c r="F43" s="228"/>
      <c r="G43" s="228"/>
      <c r="H43" s="276" t="s">
        <v>250</v>
      </c>
      <c r="I43" s="231">
        <v>408</v>
      </c>
      <c r="J43" s="232" t="s">
        <v>29</v>
      </c>
      <c r="K43" s="232">
        <v>6</v>
      </c>
      <c r="L43" s="233"/>
      <c r="M43" s="224"/>
      <c r="N43" s="224"/>
      <c r="O43" s="224"/>
      <c r="P43" s="224"/>
      <c r="Q43" s="224"/>
      <c r="R43" s="224"/>
      <c r="S43" s="224"/>
      <c r="T43" s="224"/>
      <c r="U43" s="224"/>
      <c r="V43" s="224"/>
      <c r="W43" s="224"/>
      <c r="X43" s="224"/>
      <c r="Y43" s="224"/>
      <c r="Z43" s="224"/>
    </row>
    <row r="44" spans="1:26" s="225" customFormat="1" ht="14.45" customHeight="1" x14ac:dyDescent="0.25">
      <c r="A44" s="226"/>
      <c r="B44" s="227"/>
      <c r="C44" s="228" t="s">
        <v>251</v>
      </c>
      <c r="D44" s="228"/>
      <c r="E44" s="228"/>
      <c r="F44" s="228"/>
      <c r="G44" s="228"/>
      <c r="H44" s="276" t="s">
        <v>252</v>
      </c>
      <c r="I44" s="231"/>
      <c r="J44" s="232"/>
      <c r="K44" s="232"/>
      <c r="L44" s="233"/>
      <c r="M44" s="224"/>
      <c r="N44" s="224"/>
      <c r="O44" s="224"/>
      <c r="P44" s="224"/>
      <c r="Q44" s="224"/>
      <c r="R44" s="224"/>
      <c r="S44" s="224"/>
      <c r="T44" s="224"/>
      <c r="U44" s="224"/>
      <c r="V44" s="224"/>
      <c r="W44" s="224"/>
      <c r="X44" s="224"/>
      <c r="Y44" s="224"/>
      <c r="Z44" s="224"/>
    </row>
    <row r="45" spans="1:26" s="225" customFormat="1" ht="14.45" customHeight="1" x14ac:dyDescent="0.25">
      <c r="A45" s="226"/>
      <c r="B45" s="227"/>
      <c r="C45" s="228" t="s">
        <v>253</v>
      </c>
      <c r="D45" s="228"/>
      <c r="E45" s="228"/>
      <c r="F45" s="228"/>
      <c r="G45" s="228"/>
      <c r="H45" s="276" t="s">
        <v>254</v>
      </c>
      <c r="I45" s="231"/>
      <c r="J45" s="232"/>
      <c r="K45" s="232"/>
      <c r="L45" s="233"/>
      <c r="M45" s="224"/>
      <c r="N45" s="224"/>
      <c r="O45" s="224"/>
      <c r="P45" s="224"/>
      <c r="Q45" s="224"/>
      <c r="R45" s="224"/>
      <c r="S45" s="224"/>
      <c r="T45" s="224"/>
      <c r="U45" s="224"/>
      <c r="V45" s="224"/>
      <c r="W45" s="224"/>
      <c r="X45" s="224"/>
      <c r="Y45" s="224"/>
      <c r="Z45" s="224"/>
    </row>
    <row r="46" spans="1:26" s="225" customFormat="1" ht="14.45" customHeight="1" x14ac:dyDescent="0.25">
      <c r="A46" s="266"/>
      <c r="B46" s="267"/>
      <c r="C46" s="290" t="s">
        <v>255</v>
      </c>
      <c r="D46" s="290"/>
      <c r="E46" s="290"/>
      <c r="F46" s="290" t="s">
        <v>256</v>
      </c>
      <c r="G46" s="290"/>
      <c r="H46" s="276">
        <v>2000</v>
      </c>
      <c r="I46" s="270">
        <v>72</v>
      </c>
      <c r="J46" s="271" t="s">
        <v>257</v>
      </c>
      <c r="K46" s="271" t="s">
        <v>258</v>
      </c>
      <c r="L46" s="272"/>
      <c r="M46" s="224"/>
      <c r="N46" s="224"/>
      <c r="O46" s="224"/>
      <c r="P46" s="224"/>
      <c r="Q46" s="224"/>
      <c r="R46" s="224"/>
      <c r="S46" s="224"/>
      <c r="T46" s="224"/>
      <c r="U46" s="224"/>
      <c r="V46" s="224"/>
      <c r="W46" s="224"/>
      <c r="X46" s="224"/>
      <c r="Y46" s="224"/>
      <c r="Z46" s="224"/>
    </row>
    <row r="47" spans="1:26" s="225" customFormat="1" ht="13.9" customHeight="1" x14ac:dyDescent="0.25">
      <c r="A47" s="226">
        <v>6</v>
      </c>
      <c r="B47" s="227"/>
      <c r="C47" s="228" t="s">
        <v>259</v>
      </c>
      <c r="D47" s="228"/>
      <c r="E47" s="228"/>
      <c r="F47" s="228"/>
      <c r="G47" s="301" t="s">
        <v>260</v>
      </c>
      <c r="H47" s="302"/>
      <c r="I47" s="231">
        <v>408</v>
      </c>
      <c r="J47" s="232" t="s">
        <v>38</v>
      </c>
      <c r="K47" s="232">
        <v>3</v>
      </c>
      <c r="L47" s="233"/>
      <c r="M47" s="224"/>
      <c r="N47" s="224"/>
      <c r="O47" s="224"/>
      <c r="P47" s="224"/>
      <c r="Q47" s="224"/>
      <c r="R47" s="224"/>
      <c r="S47" s="224"/>
      <c r="T47" s="224"/>
      <c r="U47" s="224"/>
      <c r="V47" s="224"/>
      <c r="W47" s="224"/>
      <c r="X47" s="224"/>
      <c r="Y47" s="224"/>
      <c r="Z47" s="224"/>
    </row>
    <row r="48" spans="1:26" s="225" customFormat="1" ht="13.9" customHeight="1" x14ac:dyDescent="0.25">
      <c r="A48" s="226"/>
      <c r="B48" s="227"/>
      <c r="C48" s="228" t="s">
        <v>261</v>
      </c>
      <c r="D48" s="228"/>
      <c r="E48" s="228"/>
      <c r="F48" s="228"/>
      <c r="G48" s="303" t="s">
        <v>262</v>
      </c>
      <c r="H48" s="304"/>
      <c r="I48" s="231">
        <v>409</v>
      </c>
      <c r="J48" s="232" t="s">
        <v>212</v>
      </c>
      <c r="K48" s="232">
        <v>9</v>
      </c>
      <c r="L48" s="233"/>
      <c r="M48" s="224"/>
      <c r="N48" s="224"/>
      <c r="O48" s="224"/>
      <c r="P48" s="224"/>
      <c r="Q48" s="224"/>
      <c r="R48" s="224"/>
      <c r="S48" s="224"/>
      <c r="T48" s="224"/>
      <c r="U48" s="224"/>
      <c r="V48" s="224"/>
      <c r="W48" s="224"/>
      <c r="X48" s="224"/>
      <c r="Y48" s="224"/>
      <c r="Z48" s="224"/>
    </row>
    <row r="49" spans="1:26" s="225" customFormat="1" ht="13.9" customHeight="1" x14ac:dyDescent="0.25">
      <c r="A49" s="226"/>
      <c r="B49" s="227"/>
      <c r="C49" s="228" t="s">
        <v>263</v>
      </c>
      <c r="D49" s="228"/>
      <c r="E49" s="228"/>
      <c r="F49" s="228"/>
      <c r="G49" s="303" t="s">
        <v>219</v>
      </c>
      <c r="H49" s="304" t="s">
        <v>264</v>
      </c>
      <c r="I49" s="231">
        <v>408</v>
      </c>
      <c r="J49" s="232" t="s">
        <v>212</v>
      </c>
      <c r="K49" s="232">
        <v>3</v>
      </c>
      <c r="L49" s="233"/>
      <c r="M49" s="224"/>
      <c r="N49" s="224"/>
      <c r="O49" s="224"/>
      <c r="P49" s="224"/>
      <c r="Q49" s="224"/>
      <c r="R49" s="224"/>
      <c r="S49" s="224"/>
      <c r="T49" s="224"/>
      <c r="U49" s="224"/>
      <c r="V49" s="224"/>
      <c r="W49" s="224"/>
      <c r="X49" s="224"/>
      <c r="Y49" s="224"/>
      <c r="Z49" s="224"/>
    </row>
    <row r="50" spans="1:26" s="225" customFormat="1" ht="13.9" customHeight="1" x14ac:dyDescent="0.25">
      <c r="A50" s="226"/>
      <c r="B50" s="227"/>
      <c r="C50" s="228" t="s">
        <v>265</v>
      </c>
      <c r="D50" s="228"/>
      <c r="E50" s="228"/>
      <c r="F50" s="228"/>
      <c r="G50" s="303" t="s">
        <v>219</v>
      </c>
      <c r="H50" s="304"/>
      <c r="I50" s="231">
        <v>408</v>
      </c>
      <c r="J50" s="232" t="s">
        <v>212</v>
      </c>
      <c r="K50" s="232">
        <v>3</v>
      </c>
      <c r="L50" s="233" t="s">
        <v>22</v>
      </c>
      <c r="M50" s="224"/>
      <c r="N50" s="224"/>
      <c r="O50" s="224"/>
      <c r="P50" s="224"/>
      <c r="Q50" s="224"/>
      <c r="R50" s="224"/>
      <c r="S50" s="224"/>
      <c r="T50" s="224"/>
      <c r="U50" s="224"/>
      <c r="V50" s="224"/>
      <c r="W50" s="224"/>
      <c r="X50" s="224"/>
      <c r="Y50" s="224"/>
      <c r="Z50" s="224"/>
    </row>
    <row r="51" spans="1:26" s="225" customFormat="1" ht="13.9" customHeight="1" x14ac:dyDescent="0.25">
      <c r="A51" s="226"/>
      <c r="B51" s="227"/>
      <c r="C51" s="228" t="s">
        <v>266</v>
      </c>
      <c r="D51" s="228"/>
      <c r="E51" s="228"/>
      <c r="F51" s="228"/>
      <c r="G51" s="301" t="s">
        <v>262</v>
      </c>
      <c r="H51" s="304"/>
      <c r="I51" s="231"/>
      <c r="J51" s="232"/>
      <c r="K51" s="232"/>
      <c r="L51" s="233"/>
      <c r="M51" s="224"/>
      <c r="N51" s="224"/>
      <c r="O51" s="224"/>
      <c r="P51" s="224"/>
      <c r="Q51" s="224"/>
      <c r="R51" s="224"/>
      <c r="S51" s="224"/>
      <c r="T51" s="224"/>
      <c r="U51" s="224"/>
      <c r="V51" s="224"/>
      <c r="W51" s="224"/>
      <c r="X51" s="224"/>
      <c r="Y51" s="224"/>
      <c r="Z51" s="224"/>
    </row>
    <row r="52" spans="1:26" s="225" customFormat="1" ht="13.9" customHeight="1" x14ac:dyDescent="0.25">
      <c r="A52" s="266"/>
      <c r="B52" s="267"/>
      <c r="C52" s="290" t="s">
        <v>267</v>
      </c>
      <c r="D52" s="290"/>
      <c r="E52" s="290"/>
      <c r="F52" s="290"/>
      <c r="G52" s="303" t="s">
        <v>262</v>
      </c>
      <c r="H52" s="305"/>
      <c r="I52" s="270">
        <v>408</v>
      </c>
      <c r="J52" s="271" t="s">
        <v>212</v>
      </c>
      <c r="K52" s="271">
        <v>6</v>
      </c>
      <c r="L52" s="272"/>
      <c r="M52" s="224"/>
      <c r="N52" s="224"/>
      <c r="O52" s="224"/>
      <c r="P52" s="224"/>
      <c r="Q52" s="224"/>
      <c r="R52" s="224"/>
      <c r="S52" s="224"/>
      <c r="T52" s="224"/>
      <c r="U52" s="224"/>
      <c r="V52" s="224"/>
      <c r="W52" s="224"/>
      <c r="X52" s="224"/>
      <c r="Y52" s="224"/>
      <c r="Z52" s="224"/>
    </row>
    <row r="53" spans="1:26" s="225" customFormat="1" ht="17.45" customHeight="1" x14ac:dyDescent="0.25">
      <c r="A53" s="215">
        <v>7</v>
      </c>
      <c r="B53" s="216"/>
      <c r="C53" s="218" t="s">
        <v>268</v>
      </c>
      <c r="D53" s="218"/>
      <c r="E53" s="218"/>
      <c r="F53" s="218" t="s">
        <v>269</v>
      </c>
      <c r="G53" s="218"/>
      <c r="H53" s="306"/>
      <c r="I53" s="307">
        <v>408</v>
      </c>
      <c r="J53" s="308" t="s">
        <v>270</v>
      </c>
      <c r="K53" s="309"/>
      <c r="L53" s="310"/>
      <c r="M53" s="224"/>
      <c r="N53" s="224"/>
      <c r="O53" s="224"/>
      <c r="P53" s="224"/>
      <c r="Q53" s="224"/>
      <c r="R53" s="224"/>
      <c r="S53" s="224"/>
      <c r="T53" s="224"/>
      <c r="U53" s="224"/>
      <c r="V53" s="224"/>
      <c r="W53" s="224"/>
      <c r="X53" s="224"/>
      <c r="Y53" s="224"/>
      <c r="Z53" s="224"/>
    </row>
    <row r="54" spans="1:26" ht="4.1500000000000004" customHeight="1" x14ac:dyDescent="0.35"/>
  </sheetData>
  <mergeCells count="3">
    <mergeCell ref="J1:L1"/>
    <mergeCell ref="J18:L18"/>
    <mergeCell ref="K27:L27"/>
  </mergeCells>
  <pageMargins left="0.7" right="0.6" top="0.6" bottom="0.5" header="0.4" footer="0.3"/>
  <pageSetup scale="92" orientation="portrait" r:id="rId1"/>
  <headerFooter>
    <oddFooter>&amp;L&amp;"-,Bold"&amp;9&amp;F</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8"/>
  <sheetViews>
    <sheetView showGridLines="0" zoomScale="130" zoomScaleNormal="130" workbookViewId="0">
      <selection activeCell="I9" sqref="I9"/>
    </sheetView>
  </sheetViews>
  <sheetFormatPr defaultRowHeight="12.75" x14ac:dyDescent="0.2"/>
  <cols>
    <col min="1" max="1" width="1.5703125" style="314" customWidth="1"/>
    <col min="2" max="2" width="3.28515625" style="314" customWidth="1"/>
    <col min="3" max="3" width="2.42578125" style="314" customWidth="1"/>
    <col min="4" max="4" width="33.28515625" style="314" customWidth="1"/>
    <col min="5" max="5" width="8.140625" style="314" customWidth="1"/>
    <col min="6" max="6" width="9.85546875" style="314" customWidth="1"/>
    <col min="7" max="7" width="9.5703125" style="314" customWidth="1"/>
    <col min="8" max="8" width="10.140625" style="314" customWidth="1"/>
    <col min="9" max="9" width="9.140625" style="314" customWidth="1"/>
    <col min="10" max="10" width="10.7109375" style="314" customWidth="1"/>
    <col min="11" max="11" width="2.140625" style="204" customWidth="1"/>
    <col min="12" max="12" width="14" style="204" customWidth="1"/>
    <col min="13" max="16384" width="9.140625" style="204"/>
  </cols>
  <sheetData>
    <row r="1" spans="1:13" ht="16.5" thickBot="1" x14ac:dyDescent="0.3">
      <c r="D1" s="315"/>
      <c r="E1" s="316"/>
      <c r="F1" s="316"/>
      <c r="G1" s="316"/>
      <c r="H1" s="316"/>
      <c r="I1" s="316"/>
    </row>
    <row r="2" spans="1:13" ht="24.75" customHeight="1" x14ac:dyDescent="0.3">
      <c r="B2" s="317"/>
      <c r="C2" s="318" t="s">
        <v>271</v>
      </c>
      <c r="D2" s="319"/>
      <c r="E2" s="320" t="s">
        <v>272</v>
      </c>
      <c r="F2" s="320"/>
      <c r="G2" s="320"/>
      <c r="H2" s="321"/>
      <c r="I2" s="322" t="s">
        <v>273</v>
      </c>
      <c r="J2" s="323"/>
      <c r="K2" s="324"/>
    </row>
    <row r="3" spans="1:13" ht="24.75" customHeight="1" thickBot="1" x14ac:dyDescent="0.35">
      <c r="B3" s="325"/>
      <c r="C3" s="326" t="s">
        <v>274</v>
      </c>
      <c r="D3" s="327"/>
      <c r="E3" s="328" t="s">
        <v>275</v>
      </c>
      <c r="F3" s="329"/>
      <c r="G3" s="330" t="s">
        <v>276</v>
      </c>
      <c r="H3" s="331"/>
      <c r="I3" s="332"/>
      <c r="J3" s="333"/>
      <c r="K3" s="324"/>
    </row>
    <row r="4" spans="1:13" ht="26.1" customHeight="1" x14ac:dyDescent="0.25">
      <c r="B4" s="334" t="s">
        <v>277</v>
      </c>
      <c r="C4" s="335" t="s">
        <v>278</v>
      </c>
      <c r="D4" s="336" t="s">
        <v>279</v>
      </c>
      <c r="E4" s="337" t="s">
        <v>280</v>
      </c>
      <c r="F4" s="338">
        <v>5500</v>
      </c>
      <c r="G4" s="339" t="s">
        <v>280</v>
      </c>
      <c r="H4" s="340">
        <v>5500</v>
      </c>
      <c r="I4" s="341" t="s">
        <v>280</v>
      </c>
      <c r="J4" s="342">
        <v>5500</v>
      </c>
      <c r="K4" s="343"/>
      <c r="L4" s="344" t="s">
        <v>235</v>
      </c>
      <c r="M4" s="345" t="s">
        <v>281</v>
      </c>
    </row>
    <row r="5" spans="1:13" ht="26.1" customHeight="1" x14ac:dyDescent="0.2">
      <c r="B5" s="346"/>
      <c r="C5" s="347"/>
      <c r="D5" s="348" t="s">
        <v>282</v>
      </c>
      <c r="E5" s="349" t="s">
        <v>283</v>
      </c>
      <c r="F5" s="350" t="s">
        <v>235</v>
      </c>
      <c r="G5" s="351" t="s">
        <v>283</v>
      </c>
      <c r="H5" s="352" t="s">
        <v>235</v>
      </c>
      <c r="I5" s="353" t="s">
        <v>283</v>
      </c>
      <c r="J5" s="354" t="s">
        <v>284</v>
      </c>
      <c r="K5" s="343"/>
      <c r="L5" s="355" t="s">
        <v>285</v>
      </c>
      <c r="M5" s="356" t="s">
        <v>286</v>
      </c>
    </row>
    <row r="6" spans="1:13" ht="26.1" customHeight="1" x14ac:dyDescent="0.2">
      <c r="B6" s="346"/>
      <c r="C6" s="347"/>
      <c r="D6" s="357" t="s">
        <v>287</v>
      </c>
      <c r="E6" s="358" t="s">
        <v>283</v>
      </c>
      <c r="F6" s="359" t="s">
        <v>288</v>
      </c>
      <c r="G6" s="360" t="s">
        <v>283</v>
      </c>
      <c r="H6" s="361" t="s">
        <v>288</v>
      </c>
      <c r="I6" s="362" t="s">
        <v>283</v>
      </c>
      <c r="J6" s="363" t="s">
        <v>289</v>
      </c>
      <c r="K6" s="343"/>
    </row>
    <row r="7" spans="1:13" ht="26.1" customHeight="1" x14ac:dyDescent="0.2">
      <c r="B7" s="346"/>
      <c r="C7" s="347"/>
      <c r="D7" s="364" t="s">
        <v>290</v>
      </c>
      <c r="E7" s="365" t="s">
        <v>291</v>
      </c>
      <c r="F7" s="366" t="s">
        <v>262</v>
      </c>
      <c r="G7" s="367" t="s">
        <v>291</v>
      </c>
      <c r="H7" s="368" t="s">
        <v>262</v>
      </c>
      <c r="I7" s="369" t="s">
        <v>291</v>
      </c>
      <c r="J7" s="370" t="s">
        <v>262</v>
      </c>
      <c r="K7" s="371"/>
    </row>
    <row r="8" spans="1:13" ht="26.1" customHeight="1" x14ac:dyDescent="0.2">
      <c r="B8" s="346"/>
      <c r="C8" s="347"/>
      <c r="D8" s="364" t="s">
        <v>292</v>
      </c>
      <c r="E8" s="372" t="s">
        <v>293</v>
      </c>
      <c r="F8" s="373">
        <v>1000</v>
      </c>
      <c r="G8" s="374" t="s">
        <v>293</v>
      </c>
      <c r="H8" s="375">
        <v>1000</v>
      </c>
      <c r="I8" s="376" t="s">
        <v>293</v>
      </c>
      <c r="J8" s="377">
        <v>1000</v>
      </c>
      <c r="K8" s="371"/>
    </row>
    <row r="9" spans="1:13" ht="26.1" customHeight="1" thickBot="1" x14ac:dyDescent="0.25">
      <c r="B9" s="346"/>
      <c r="C9" s="347"/>
      <c r="D9" s="378" t="s">
        <v>294</v>
      </c>
      <c r="E9" s="379" t="s">
        <v>283</v>
      </c>
      <c r="F9" s="380" t="s">
        <v>239</v>
      </c>
      <c r="G9" s="381" t="s">
        <v>283</v>
      </c>
      <c r="H9" s="382" t="s">
        <v>239</v>
      </c>
      <c r="I9" s="383"/>
      <c r="J9" s="384"/>
      <c r="K9" s="371"/>
    </row>
    <row r="10" spans="1:13" ht="26.1" customHeight="1" thickBot="1" x14ac:dyDescent="0.25">
      <c r="A10" s="385"/>
      <c r="B10" s="346"/>
      <c r="C10" s="386" t="s">
        <v>295</v>
      </c>
      <c r="D10" s="387" t="s">
        <v>296</v>
      </c>
      <c r="E10" s="388" t="s">
        <v>291</v>
      </c>
      <c r="F10" s="389" t="s">
        <v>262</v>
      </c>
      <c r="G10" s="390" t="s">
        <v>291</v>
      </c>
      <c r="H10" s="391" t="s">
        <v>219</v>
      </c>
      <c r="I10" s="392" t="s">
        <v>291</v>
      </c>
      <c r="J10" s="393" t="s">
        <v>219</v>
      </c>
      <c r="K10" s="343"/>
    </row>
    <row r="11" spans="1:13" ht="26.1" customHeight="1" x14ac:dyDescent="0.2">
      <c r="B11" s="346"/>
      <c r="C11" s="394"/>
      <c r="D11" s="395" t="s">
        <v>297</v>
      </c>
      <c r="E11" s="396" t="s">
        <v>283</v>
      </c>
      <c r="F11" s="397" t="s">
        <v>288</v>
      </c>
      <c r="G11" s="398" t="s">
        <v>283</v>
      </c>
      <c r="H11" s="399" t="s">
        <v>298</v>
      </c>
      <c r="I11" s="400" t="s">
        <v>283</v>
      </c>
      <c r="J11" s="401" t="s">
        <v>299</v>
      </c>
      <c r="K11" s="343"/>
      <c r="L11" s="402" t="s">
        <v>298</v>
      </c>
    </row>
    <row r="12" spans="1:13" ht="26.1" customHeight="1" x14ac:dyDescent="0.2">
      <c r="B12" s="346"/>
      <c r="C12" s="403" t="s">
        <v>300</v>
      </c>
      <c r="D12" s="364" t="s">
        <v>301</v>
      </c>
      <c r="E12" s="404" t="s">
        <v>302</v>
      </c>
      <c r="F12" s="405">
        <v>60000</v>
      </c>
      <c r="G12" s="406"/>
      <c r="H12" s="407"/>
      <c r="I12" s="408" t="s">
        <v>302</v>
      </c>
      <c r="J12" s="409">
        <v>114000</v>
      </c>
      <c r="K12" s="343"/>
    </row>
    <row r="13" spans="1:13" ht="26.1" customHeight="1" x14ac:dyDescent="0.2">
      <c r="B13" s="346"/>
      <c r="C13" s="403"/>
      <c r="D13" s="364" t="s">
        <v>303</v>
      </c>
      <c r="E13" s="404" t="s">
        <v>304</v>
      </c>
      <c r="F13" s="405">
        <v>10000</v>
      </c>
      <c r="G13" s="410"/>
      <c r="H13" s="411"/>
      <c r="I13" s="412" t="s">
        <v>304</v>
      </c>
      <c r="J13" s="413">
        <v>15000</v>
      </c>
      <c r="K13" s="343"/>
    </row>
    <row r="14" spans="1:13" ht="26.1" customHeight="1" x14ac:dyDescent="0.2">
      <c r="B14" s="346"/>
      <c r="C14" s="414"/>
      <c r="D14" s="364" t="s">
        <v>305</v>
      </c>
      <c r="E14" s="415" t="s">
        <v>306</v>
      </c>
      <c r="F14" s="416">
        <v>96000</v>
      </c>
      <c r="G14" s="406"/>
      <c r="H14" s="417"/>
      <c r="I14" s="418" t="s">
        <v>306</v>
      </c>
      <c r="J14" s="419">
        <v>181000</v>
      </c>
      <c r="K14" s="343"/>
    </row>
    <row r="15" spans="1:13" ht="26.1" customHeight="1" x14ac:dyDescent="0.2">
      <c r="B15" s="346"/>
      <c r="C15" s="394"/>
      <c r="D15" s="420" t="s">
        <v>307</v>
      </c>
      <c r="E15" s="421" t="s">
        <v>304</v>
      </c>
      <c r="F15" s="422">
        <v>20000</v>
      </c>
      <c r="G15" s="423"/>
      <c r="H15" s="424"/>
      <c r="I15" s="425" t="s">
        <v>304</v>
      </c>
      <c r="J15" s="426">
        <v>10000</v>
      </c>
      <c r="K15" s="343"/>
    </row>
    <row r="16" spans="1:13" ht="26.1" customHeight="1" x14ac:dyDescent="0.2">
      <c r="B16" s="346"/>
      <c r="C16" s="347"/>
      <c r="D16" s="427" t="s">
        <v>308</v>
      </c>
      <c r="E16" s="428" t="s">
        <v>309</v>
      </c>
      <c r="F16" s="429"/>
      <c r="G16" s="406"/>
      <c r="H16" s="417"/>
      <c r="I16" s="430" t="s">
        <v>310</v>
      </c>
      <c r="J16" s="431"/>
      <c r="K16" s="343"/>
    </row>
    <row r="17" spans="1:11" ht="26.1" customHeight="1" x14ac:dyDescent="0.2">
      <c r="B17" s="346"/>
      <c r="C17" s="432"/>
      <c r="D17" s="433" t="s">
        <v>311</v>
      </c>
      <c r="E17" s="434" t="s">
        <v>283</v>
      </c>
      <c r="F17" s="435" t="s">
        <v>312</v>
      </c>
      <c r="G17" s="436"/>
      <c r="H17" s="424"/>
      <c r="I17" s="400" t="s">
        <v>283</v>
      </c>
      <c r="J17" s="437" t="s">
        <v>313</v>
      </c>
      <c r="K17" s="343"/>
    </row>
    <row r="18" spans="1:11" ht="26.1" customHeight="1" x14ac:dyDescent="0.2">
      <c r="B18" s="346"/>
      <c r="C18" s="403" t="s">
        <v>314</v>
      </c>
      <c r="D18" s="364" t="s">
        <v>315</v>
      </c>
      <c r="E18" s="438" t="s">
        <v>316</v>
      </c>
      <c r="F18" s="439">
        <v>181000</v>
      </c>
      <c r="G18" s="406"/>
      <c r="H18" s="407"/>
      <c r="I18" s="440" t="s">
        <v>317</v>
      </c>
      <c r="J18" s="384"/>
      <c r="K18" s="343"/>
    </row>
    <row r="19" spans="1:11" ht="26.1" customHeight="1" x14ac:dyDescent="0.2">
      <c r="B19" s="346"/>
      <c r="C19" s="403"/>
      <c r="D19" s="364" t="s">
        <v>318</v>
      </c>
      <c r="E19" s="441" t="s">
        <v>319</v>
      </c>
      <c r="F19" s="416">
        <v>10000</v>
      </c>
      <c r="G19" s="410"/>
      <c r="H19" s="411"/>
      <c r="I19" s="442" t="s">
        <v>320</v>
      </c>
      <c r="J19" s="443"/>
      <c r="K19" s="343"/>
    </row>
    <row r="20" spans="1:11" ht="26.1" customHeight="1" x14ac:dyDescent="0.2">
      <c r="B20" s="346"/>
      <c r="C20" s="403"/>
      <c r="D20" s="364" t="s">
        <v>321</v>
      </c>
      <c r="E20" s="444" t="s">
        <v>283</v>
      </c>
      <c r="F20" s="445" t="s">
        <v>322</v>
      </c>
      <c r="G20" s="406"/>
      <c r="H20" s="417"/>
      <c r="I20" s="446" t="s">
        <v>283</v>
      </c>
      <c r="J20" s="447" t="s">
        <v>323</v>
      </c>
      <c r="K20" s="343"/>
    </row>
    <row r="21" spans="1:11" ht="26.1" customHeight="1" x14ac:dyDescent="0.2">
      <c r="B21" s="346"/>
      <c r="C21" s="394"/>
      <c r="D21" s="448" t="s">
        <v>324</v>
      </c>
      <c r="E21" s="449"/>
      <c r="F21" s="450"/>
      <c r="G21" s="436"/>
      <c r="H21" s="424"/>
      <c r="I21" s="451"/>
      <c r="J21" s="452"/>
      <c r="K21" s="343"/>
    </row>
    <row r="22" spans="1:11" ht="26.1" customHeight="1" x14ac:dyDescent="0.2">
      <c r="B22" s="346"/>
      <c r="C22" s="386" t="s">
        <v>325</v>
      </c>
      <c r="D22" s="387" t="s">
        <v>326</v>
      </c>
      <c r="E22" s="388" t="s">
        <v>327</v>
      </c>
      <c r="F22" s="453">
        <v>0.06</v>
      </c>
      <c r="G22" s="390" t="s">
        <v>327</v>
      </c>
      <c r="H22" s="454">
        <v>0.06</v>
      </c>
      <c r="I22" s="392" t="s">
        <v>327</v>
      </c>
      <c r="J22" s="455">
        <v>0.06</v>
      </c>
      <c r="K22" s="343"/>
    </row>
    <row r="23" spans="1:11" ht="26.1" customHeight="1" x14ac:dyDescent="0.2">
      <c r="B23" s="346"/>
      <c r="C23" s="414"/>
      <c r="D23" s="364" t="s">
        <v>328</v>
      </c>
      <c r="E23" s="421" t="s">
        <v>283</v>
      </c>
      <c r="F23" s="456" t="s">
        <v>329</v>
      </c>
      <c r="G23" s="457" t="s">
        <v>283</v>
      </c>
      <c r="H23" s="382" t="s">
        <v>329</v>
      </c>
      <c r="I23" s="458" t="s">
        <v>283</v>
      </c>
      <c r="J23" s="459" t="s">
        <v>330</v>
      </c>
      <c r="K23" s="343"/>
    </row>
    <row r="24" spans="1:11" ht="26.1" customHeight="1" x14ac:dyDescent="0.2">
      <c r="B24" s="346"/>
      <c r="C24" s="386" t="s">
        <v>331</v>
      </c>
      <c r="D24" s="387" t="s">
        <v>332</v>
      </c>
      <c r="E24" s="404" t="s">
        <v>333</v>
      </c>
      <c r="F24" s="460">
        <v>70.5</v>
      </c>
      <c r="G24" s="461" t="s">
        <v>333</v>
      </c>
      <c r="H24" s="462">
        <v>70.5</v>
      </c>
      <c r="I24" s="463" t="s">
        <v>333</v>
      </c>
      <c r="J24" s="455" t="s">
        <v>334</v>
      </c>
      <c r="K24" s="343"/>
    </row>
    <row r="25" spans="1:11" ht="26.1" customHeight="1" thickBot="1" x14ac:dyDescent="0.25">
      <c r="B25" s="464"/>
      <c r="C25" s="414"/>
      <c r="D25" s="378"/>
      <c r="E25" s="438" t="s">
        <v>283</v>
      </c>
      <c r="F25" s="465" t="s">
        <v>335</v>
      </c>
      <c r="G25" s="466" t="s">
        <v>283</v>
      </c>
      <c r="H25" s="467" t="s">
        <v>335</v>
      </c>
      <c r="I25" s="458"/>
      <c r="J25" s="363"/>
      <c r="K25" s="343"/>
    </row>
    <row r="26" spans="1:11" ht="22.15" customHeight="1" thickBot="1" x14ac:dyDescent="0.25">
      <c r="A26" s="204"/>
      <c r="B26" s="468" t="s">
        <v>336</v>
      </c>
      <c r="C26" s="469"/>
      <c r="D26" s="469"/>
      <c r="E26" s="469"/>
      <c r="F26" s="469"/>
      <c r="G26" s="469"/>
      <c r="H26" s="469"/>
      <c r="I26" s="469"/>
      <c r="J26" s="470"/>
      <c r="K26" s="343"/>
    </row>
    <row r="27" spans="1:11" ht="18" customHeight="1" x14ac:dyDescent="0.2">
      <c r="A27" s="471"/>
      <c r="B27" s="471"/>
      <c r="C27" s="471"/>
      <c r="D27" s="364"/>
      <c r="E27" s="472"/>
      <c r="F27" s="473"/>
      <c r="G27" s="383"/>
      <c r="H27" s="473"/>
      <c r="I27" s="472"/>
      <c r="J27" s="473"/>
      <c r="K27" s="343"/>
    </row>
    <row r="28" spans="1:11" ht="18" customHeight="1" x14ac:dyDescent="0.2">
      <c r="A28" s="471"/>
      <c r="B28" s="471"/>
      <c r="C28" s="471"/>
      <c r="D28" s="364"/>
      <c r="E28" s="472"/>
      <c r="F28" s="473"/>
      <c r="G28" s="383"/>
      <c r="H28" s="473"/>
      <c r="I28" s="472"/>
      <c r="J28" s="473"/>
      <c r="K28" s="343"/>
    </row>
    <row r="29" spans="1:11" ht="16.899999999999999" customHeight="1" x14ac:dyDescent="0.2">
      <c r="C29" s="474"/>
      <c r="D29" s="475" t="s">
        <v>337</v>
      </c>
      <c r="E29" s="471"/>
      <c r="F29" s="471"/>
      <c r="G29" s="471"/>
      <c r="H29" s="471"/>
      <c r="I29" s="471"/>
      <c r="J29" s="476"/>
      <c r="K29" s="343"/>
    </row>
    <row r="30" spans="1:11" ht="16.899999999999999" customHeight="1" x14ac:dyDescent="0.2">
      <c r="C30" s="474"/>
      <c r="D30" s="475" t="s">
        <v>338</v>
      </c>
      <c r="E30" s="471"/>
      <c r="F30" s="471"/>
      <c r="G30" s="471"/>
      <c r="H30" s="471"/>
      <c r="I30" s="471"/>
      <c r="J30" s="476"/>
      <c r="K30" s="343"/>
    </row>
    <row r="31" spans="1:11" ht="16.899999999999999" customHeight="1" x14ac:dyDescent="0.2">
      <c r="C31" s="474"/>
      <c r="D31" s="475" t="s">
        <v>339</v>
      </c>
      <c r="E31" s="471"/>
      <c r="F31" s="471"/>
      <c r="G31" s="471"/>
      <c r="H31" s="471"/>
      <c r="I31" s="471"/>
      <c r="J31" s="476"/>
      <c r="K31" s="343"/>
    </row>
    <row r="33" spans="3:11" ht="16.899999999999999" customHeight="1" x14ac:dyDescent="0.2">
      <c r="C33" s="474"/>
      <c r="D33" s="475" t="s">
        <v>340</v>
      </c>
      <c r="E33" s="471"/>
      <c r="F33" s="471"/>
      <c r="G33" s="471"/>
      <c r="H33" s="471"/>
      <c r="I33" s="471"/>
      <c r="J33" s="476"/>
      <c r="K33" s="343"/>
    </row>
    <row r="34" spans="3:11" ht="16.899999999999999" customHeight="1" x14ac:dyDescent="0.2">
      <c r="C34" s="474"/>
      <c r="D34" s="475" t="s">
        <v>341</v>
      </c>
      <c r="E34" s="471"/>
      <c r="F34" s="471"/>
      <c r="G34" s="471"/>
      <c r="H34" s="471"/>
      <c r="I34" s="471"/>
      <c r="J34" s="476"/>
      <c r="K34" s="477"/>
    </row>
    <row r="35" spans="3:11" ht="16.899999999999999" customHeight="1" x14ac:dyDescent="0.2">
      <c r="C35" s="474"/>
      <c r="D35" s="478" t="s">
        <v>342</v>
      </c>
      <c r="E35" s="471"/>
      <c r="F35" s="471"/>
      <c r="G35" s="471"/>
      <c r="H35" s="471"/>
      <c r="I35" s="471"/>
      <c r="J35" s="476"/>
      <c r="K35" s="477"/>
    </row>
    <row r="36" spans="3:11" ht="16.899999999999999" customHeight="1" x14ac:dyDescent="0.2">
      <c r="C36" s="474"/>
      <c r="D36" s="478" t="s">
        <v>343</v>
      </c>
      <c r="E36" s="471"/>
      <c r="F36" s="471"/>
      <c r="G36" s="471"/>
      <c r="H36" s="471"/>
      <c r="I36" s="471"/>
      <c r="J36" s="476"/>
      <c r="K36" s="477"/>
    </row>
    <row r="37" spans="3:11" ht="16.899999999999999" customHeight="1" x14ac:dyDescent="0.2">
      <c r="C37" s="474"/>
      <c r="D37" s="479" t="s">
        <v>344</v>
      </c>
      <c r="E37" s="471"/>
      <c r="F37" s="471"/>
      <c r="G37" s="471"/>
      <c r="H37" s="471"/>
      <c r="I37" s="471"/>
      <c r="J37" s="476"/>
      <c r="K37" s="477"/>
    </row>
    <row r="38" spans="3:11" ht="16.899999999999999" customHeight="1" thickBot="1" x14ac:dyDescent="0.25">
      <c r="C38" s="480"/>
      <c r="D38" s="481" t="s">
        <v>345</v>
      </c>
      <c r="E38" s="482"/>
      <c r="F38" s="482"/>
      <c r="G38" s="482"/>
      <c r="H38" s="482"/>
      <c r="I38" s="482"/>
      <c r="J38" s="483"/>
      <c r="K38" s="477"/>
    </row>
  </sheetData>
  <mergeCells count="8">
    <mergeCell ref="B26:J26"/>
    <mergeCell ref="E2:H2"/>
    <mergeCell ref="I2:J3"/>
    <mergeCell ref="E3:F3"/>
    <mergeCell ref="G3:H3"/>
    <mergeCell ref="B4:B25"/>
    <mergeCell ref="E16:F16"/>
    <mergeCell ref="I16:J16"/>
  </mergeCells>
  <pageMargins left="0.7" right="0.5" top="0.7" bottom="0.6" header="0.5" footer="0.3"/>
  <pageSetup scale="96" orientation="portrait" r:id="rId1"/>
  <headerFooter alignWithMargins="0">
    <oddFooter>&amp;L&amp;"Calibri,Bold"&amp;8&amp;F</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14</vt:i4>
      </vt:variant>
    </vt:vector>
  </HeadingPairs>
  <TitlesOfParts>
    <vt:vector size="26" baseType="lpstr">
      <vt:lpstr>Chap-6-Outline</vt:lpstr>
      <vt:lpstr>Passive Concepts</vt:lpstr>
      <vt:lpstr>Rental Property</vt:lpstr>
      <vt:lpstr>1. Vacation Home Chart</vt:lpstr>
      <vt:lpstr>5. Bolton and IRS Method</vt:lpstr>
      <vt:lpstr>6. Home office</vt:lpstr>
      <vt:lpstr>IRA Questions</vt:lpstr>
      <vt:lpstr>Basic Questions</vt:lpstr>
      <vt:lpstr>IRA Amounts-1</vt:lpstr>
      <vt:lpstr>IRA-Amounts-2</vt:lpstr>
      <vt:lpstr>IRA-Penalties</vt:lpstr>
      <vt:lpstr>Self-Employment Tax</vt:lpstr>
      <vt:lpstr>'1. Vacation Home Chart'!Print_Area</vt:lpstr>
      <vt:lpstr>'5. Bolton and IRS Method'!Print_Area</vt:lpstr>
      <vt:lpstr>'6. Home office'!Print_Area</vt:lpstr>
      <vt:lpstr>'Basic Questions'!Print_Area</vt:lpstr>
      <vt:lpstr>'Chap-6-Outline'!Print_Area</vt:lpstr>
      <vt:lpstr>'IRA Amounts-1'!Print_Area</vt:lpstr>
      <vt:lpstr>'IRA Questions'!Print_Area</vt:lpstr>
      <vt:lpstr>'IRA-Amounts-2'!Print_Area</vt:lpstr>
      <vt:lpstr>'IRA-Penalties'!Print_Area</vt:lpstr>
      <vt:lpstr>'Passive Concepts'!Print_Area</vt:lpstr>
      <vt:lpstr>'Rental Property'!Print_Area</vt:lpstr>
      <vt:lpstr>'Self-Employment Tax'!Print_Area</vt:lpstr>
      <vt:lpstr>'5. Bolton and IRS Method'!Print_Titles</vt:lpstr>
      <vt:lpstr>'Basic Questions'!Print_Titles</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HowardGodfrey</dc:creator>
  <cp:lastModifiedBy>hgodf</cp:lastModifiedBy>
  <cp:lastPrinted>2016-07-27T02:02:13Z</cp:lastPrinted>
  <dcterms:created xsi:type="dcterms:W3CDTF">2015-07-15T19:30:01Z</dcterms:created>
  <dcterms:modified xsi:type="dcterms:W3CDTF">2016-07-27T02:03:05Z</dcterms:modified>
</cp:coreProperties>
</file>