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Sept-1-2016\2 CLASS EXERCISES-2016\"/>
    </mc:Choice>
  </mc:AlternateContent>
  <bookViews>
    <workbookView xWindow="0" yWindow="0" windowWidth="21570" windowHeight="10905"/>
  </bookViews>
  <sheets>
    <sheet name="Carol's Return-Solution" sheetId="1" r:id="rId1"/>
  </sheets>
  <definedNames>
    <definedName name="_xlnm.Print_Area" localSheetId="0">'Carol''s Return-Solution'!$A$1:$I$51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44" i="1" l="1"/>
  <c r="H39" i="1"/>
  <c r="G35" i="1"/>
  <c r="I19" i="1"/>
  <c r="H18" i="1"/>
  <c r="H22" i="1" s="1"/>
  <c r="H29" i="1" s="1"/>
  <c r="G14" i="1"/>
  <c r="I11" i="1"/>
  <c r="F9" i="1"/>
  <c r="G8" i="1"/>
  <c r="G21" i="1" s="1"/>
  <c r="H28" i="1" s="1"/>
  <c r="H30" i="1" l="1"/>
  <c r="G33" i="1"/>
  <c r="G34" i="1" s="1"/>
  <c r="G37" i="1" s="1"/>
  <c r="H42" i="1"/>
  <c r="F50" i="1" s="1"/>
  <c r="F49" i="1" s="1"/>
  <c r="H49" i="1" s="1"/>
  <c r="H50" i="1" s="1"/>
  <c r="H43" i="1" s="1"/>
  <c r="H45" i="1" s="1"/>
  <c r="G36" i="1"/>
</calcChain>
</file>

<file path=xl/sharedStrings.xml><?xml version="1.0" encoding="utf-8"?>
<sst xmlns="http://schemas.openxmlformats.org/spreadsheetml/2006/main" count="92" uniqueCount="83">
  <si>
    <t>Part 1. Complete Columns F, G, and H</t>
  </si>
  <si>
    <t>Part 2. Compute amount of tax due or refund</t>
  </si>
  <si>
    <t>A</t>
  </si>
  <si>
    <t>C</t>
  </si>
  <si>
    <t>D</t>
  </si>
  <si>
    <t>E</t>
  </si>
  <si>
    <t>F</t>
  </si>
  <si>
    <t>G</t>
  </si>
  <si>
    <t>H</t>
  </si>
  <si>
    <t>Gross</t>
  </si>
  <si>
    <t>Deduct.</t>
  </si>
  <si>
    <t>Code</t>
  </si>
  <si>
    <t>Text</t>
  </si>
  <si>
    <t>Part 1. Income &amp; expenses</t>
  </si>
  <si>
    <t>Amount</t>
  </si>
  <si>
    <t>Income</t>
  </si>
  <si>
    <t>For AGI</t>
  </si>
  <si>
    <t>from AGI</t>
  </si>
  <si>
    <t>4-5</t>
  </si>
  <si>
    <t>Gross Salary</t>
  </si>
  <si>
    <t>7-16</t>
  </si>
  <si>
    <t>6-16</t>
  </si>
  <si>
    <t>N.C. Income Tax Withheld</t>
  </si>
  <si>
    <t>Take-Home Pay</t>
  </si>
  <si>
    <t>61(a)(4)</t>
  </si>
  <si>
    <t>5-2</t>
  </si>
  <si>
    <t>Wachovia account</t>
  </si>
  <si>
    <t>5-21</t>
  </si>
  <si>
    <t>City of Concord bonds</t>
  </si>
  <si>
    <t>5-26</t>
  </si>
  <si>
    <t>Gift from parents</t>
  </si>
  <si>
    <t>215,62(a)(10)</t>
  </si>
  <si>
    <t>5-15</t>
  </si>
  <si>
    <t>Alimony paid</t>
  </si>
  <si>
    <t>6-18</t>
  </si>
  <si>
    <t>Gift-United Way</t>
  </si>
  <si>
    <t>213(a)</t>
  </si>
  <si>
    <t>6-13</t>
  </si>
  <si>
    <t>Hospital Insurance premium</t>
  </si>
  <si>
    <t>Gross Income</t>
  </si>
  <si>
    <t>Deductions for AGI</t>
  </si>
  <si>
    <t>Deductions from AGI (Gross deductions, before limits)</t>
  </si>
  <si>
    <t>Part 2. Compute income tax</t>
  </si>
  <si>
    <t>4-21</t>
  </si>
  <si>
    <t>Single</t>
  </si>
  <si>
    <t>Gross income</t>
  </si>
  <si>
    <t>Deductions for Adjusted Gross Income</t>
  </si>
  <si>
    <t xml:space="preserve">Adjusted Gross Income </t>
  </si>
  <si>
    <t>DEDUCTIONS -Schedule A and Form 1040-pg 2</t>
  </si>
  <si>
    <t>Medical</t>
  </si>
  <si>
    <t>6-15</t>
  </si>
  <si>
    <t>Less 10% of Adjusted Gross Income</t>
  </si>
  <si>
    <t>Net Medical</t>
  </si>
  <si>
    <t>164, 275</t>
  </si>
  <si>
    <t>State Income Tax</t>
  </si>
  <si>
    <t>Charitable contribution</t>
  </si>
  <si>
    <t>Total Itemized Deductions</t>
  </si>
  <si>
    <t>6-34</t>
  </si>
  <si>
    <t>Standard Deduction</t>
  </si>
  <si>
    <t>Greater of itemized deductions or Stand. Ded.</t>
  </si>
  <si>
    <t>4-11</t>
  </si>
  <si>
    <t>Exemption</t>
  </si>
  <si>
    <t>TAXABLE INCOME &amp; TAX DUE OR REFUND</t>
  </si>
  <si>
    <t>Taxable Income</t>
  </si>
  <si>
    <t>Income tax before credits (below)</t>
  </si>
  <si>
    <t>Less Withholding</t>
  </si>
  <si>
    <t>Tax due (refund)</t>
  </si>
  <si>
    <t>1( c)</t>
  </si>
  <si>
    <t>Base</t>
  </si>
  <si>
    <t>Rate</t>
  </si>
  <si>
    <t>Tax</t>
  </si>
  <si>
    <t>Top layer for taxpayer</t>
  </si>
  <si>
    <t>Amount above layer</t>
  </si>
  <si>
    <t>Total</t>
  </si>
  <si>
    <t>Carol's interest income from:</t>
  </si>
  <si>
    <t>Carol Made these Payments</t>
  </si>
  <si>
    <t>Complete Form 1040, page 1 &amp; 2, and Form 1040-Schedules A &amp; B. Use Form 1040 for 2015. WWW.IRS.gov</t>
  </si>
  <si>
    <t>Carol-Single-No dependent</t>
  </si>
  <si>
    <t>Computations: Single, 2016</t>
  </si>
  <si>
    <t>Carol's Tax Return-2016 Tax Year</t>
  </si>
  <si>
    <t xml:space="preserve"> INCOME (Form 1040, page 1)</t>
  </si>
  <si>
    <t>Fedederal Income Tax Withheld</t>
  </si>
  <si>
    <t>FICA Withheld (7.65%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</si>
</sst>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16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1" fillId="0" borderId="8" xfId="0" applyFont="1" applyBorder="1" applyAlignment="1">
      <alignment horizontal="left"/>
    </xf>
    <xf numFmtId="0" fontId="12" fillId="0" borderId="0" xfId="0" applyFont="1" applyBorder="1"/>
    <xf numFmtId="0" fontId="12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0" fontId="13" fillId="0" borderId="11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left" inden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1" fillId="0" borderId="17" xfId="0" applyFont="1" applyBorder="1" applyAlignment="1">
      <alignment horizontal="left" indent="1"/>
    </xf>
    <xf numFmtId="0" fontId="11" fillId="0" borderId="16" xfId="0" applyFont="1" applyBorder="1"/>
    <xf numFmtId="6" fontId="11" fillId="0" borderId="15" xfId="0" applyNumberFormat="1" applyFont="1" applyBorder="1" applyAlignment="1">
      <alignment horizontal="right"/>
    </xf>
    <xf numFmtId="6" fontId="11" fillId="2" borderId="15" xfId="0" applyNumberFormat="1" applyFont="1" applyFill="1" applyBorder="1"/>
    <xf numFmtId="6" fontId="11" fillId="0" borderId="15" xfId="0" applyNumberFormat="1" applyFont="1" applyBorder="1"/>
    <xf numFmtId="6" fontId="11" fillId="0" borderId="18" xfId="0" applyNumberFormat="1" applyFont="1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left" indent="1"/>
    </xf>
    <xf numFmtId="0" fontId="11" fillId="0" borderId="20" xfId="0" applyFont="1" applyBorder="1"/>
    <xf numFmtId="6" fontId="11" fillId="0" borderId="19" xfId="0" applyNumberFormat="1" applyFont="1" applyBorder="1" applyAlignment="1">
      <alignment horizontal="right"/>
    </xf>
    <xf numFmtId="6" fontId="11" fillId="2" borderId="19" xfId="0" applyNumberFormat="1" applyFont="1" applyFill="1" applyBorder="1"/>
    <xf numFmtId="6" fontId="11" fillId="0" borderId="19" xfId="0" applyNumberFormat="1" applyFont="1" applyBorder="1"/>
    <xf numFmtId="6" fontId="11" fillId="0" borderId="22" xfId="0" applyNumberFormat="1" applyFont="1" applyBorder="1"/>
    <xf numFmtId="0" fontId="16" fillId="0" borderId="20" xfId="0" quotePrefix="1" applyFont="1" applyBorder="1" applyAlignment="1">
      <alignment horizontal="center"/>
    </xf>
    <xf numFmtId="6" fontId="11" fillId="0" borderId="23" xfId="0" applyNumberFormat="1" applyFont="1" applyBorder="1" applyAlignment="1">
      <alignment horizontal="right"/>
    </xf>
    <xf numFmtId="6" fontId="11" fillId="2" borderId="22" xfId="0" applyNumberFormat="1" applyFont="1" applyFill="1" applyBorder="1"/>
    <xf numFmtId="6" fontId="11" fillId="0" borderId="24" xfId="0" applyNumberFormat="1" applyFont="1" applyBorder="1" applyAlignment="1">
      <alignment horizontal="right"/>
    </xf>
    <xf numFmtId="0" fontId="11" fillId="0" borderId="21" xfId="0" applyFont="1" applyBorder="1" applyAlignment="1">
      <alignment horizontal="left" indent="3"/>
    </xf>
    <xf numFmtId="0" fontId="9" fillId="0" borderId="19" xfId="0" applyFont="1" applyBorder="1" applyAlignment="1">
      <alignment horizontal="center"/>
    </xf>
    <xf numFmtId="0" fontId="9" fillId="0" borderId="20" xfId="0" quotePrefix="1" applyFont="1" applyBorder="1" applyAlignment="1">
      <alignment horizontal="center"/>
    </xf>
    <xf numFmtId="6" fontId="11" fillId="0" borderId="25" xfId="0" applyNumberFormat="1" applyFont="1" applyBorder="1" applyAlignment="1">
      <alignment horizontal="right"/>
    </xf>
    <xf numFmtId="6" fontId="11" fillId="0" borderId="25" xfId="0" applyNumberFormat="1" applyFont="1" applyBorder="1"/>
    <xf numFmtId="6" fontId="11" fillId="2" borderId="25" xfId="0" applyNumberFormat="1" applyFont="1" applyFill="1" applyBorder="1"/>
    <xf numFmtId="6" fontId="11" fillId="2" borderId="26" xfId="0" applyNumberFormat="1" applyFont="1" applyFill="1" applyBorder="1"/>
    <xf numFmtId="0" fontId="15" fillId="0" borderId="2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left" indent="1"/>
    </xf>
    <xf numFmtId="0" fontId="11" fillId="0" borderId="28" xfId="0" applyFont="1" applyBorder="1"/>
    <xf numFmtId="6" fontId="11" fillId="0" borderId="25" xfId="0" applyNumberFormat="1" applyFont="1" applyFill="1" applyBorder="1"/>
    <xf numFmtId="0" fontId="15" fillId="0" borderId="0" xfId="0" applyFont="1" applyAlignment="1">
      <alignment horizontal="center"/>
    </xf>
    <xf numFmtId="0" fontId="17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6" fontId="4" fillId="0" borderId="0" xfId="0" applyNumberFormat="1" applyFont="1" applyBorder="1" applyAlignment="1">
      <alignment horizontal="right"/>
    </xf>
    <xf numFmtId="6" fontId="4" fillId="0" borderId="0" xfId="0" applyNumberFormat="1" applyFont="1" applyBorder="1"/>
    <xf numFmtId="0" fontId="15" fillId="0" borderId="30" xfId="0" applyFont="1" applyFill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18" fillId="3" borderId="4" xfId="0" applyFont="1" applyFill="1" applyBorder="1" applyAlignment="1">
      <alignment horizontal="left" indent="1"/>
    </xf>
    <xf numFmtId="0" fontId="19" fillId="3" borderId="3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164" fontId="20" fillId="0" borderId="2" xfId="1" applyNumberFormat="1" applyFont="1" applyBorder="1" applyAlignment="1">
      <alignment horizontal="center" vertical="center"/>
    </xf>
    <xf numFmtId="0" fontId="12" fillId="0" borderId="5" xfId="0" applyFont="1" applyBorder="1"/>
    <xf numFmtId="0" fontId="15" fillId="0" borderId="3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0" fillId="0" borderId="21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164" fontId="20" fillId="0" borderId="15" xfId="1" applyNumberFormat="1" applyFont="1" applyBorder="1" applyAlignment="1">
      <alignment horizontal="center" vertical="center"/>
    </xf>
    <xf numFmtId="0" fontId="12" fillId="0" borderId="18" xfId="0" applyFont="1" applyBorder="1"/>
    <xf numFmtId="0" fontId="20" fillId="0" borderId="17" xfId="0" applyFont="1" applyBorder="1" applyAlignment="1">
      <alignment horizontal="left" vertical="center" indent="1"/>
    </xf>
    <xf numFmtId="0" fontId="15" fillId="0" borderId="14" xfId="0" applyFont="1" applyFill="1" applyBorder="1" applyAlignment="1">
      <alignment horizontal="center"/>
    </xf>
    <xf numFmtId="0" fontId="20" fillId="0" borderId="21" xfId="0" applyFont="1" applyBorder="1" applyAlignment="1">
      <alignment horizontal="left" vertical="center" indent="1"/>
    </xf>
    <xf numFmtId="6" fontId="20" fillId="0" borderId="20" xfId="0" applyNumberFormat="1" applyFont="1" applyBorder="1" applyAlignment="1">
      <alignment horizontal="right" vertical="center"/>
    </xf>
    <xf numFmtId="0" fontId="12" fillId="0" borderId="20" xfId="0" applyFont="1" applyBorder="1"/>
    <xf numFmtId="6" fontId="20" fillId="0" borderId="19" xfId="0" applyNumberFormat="1" applyFont="1" applyBorder="1" applyAlignment="1">
      <alignment horizontal="right" vertical="center"/>
    </xf>
    <xf numFmtId="6" fontId="20" fillId="2" borderId="19" xfId="2" applyNumberFormat="1" applyFont="1" applyFill="1" applyBorder="1" applyAlignment="1">
      <alignment horizontal="right" vertical="center"/>
    </xf>
    <xf numFmtId="0" fontId="12" fillId="0" borderId="22" xfId="0" applyFont="1" applyBorder="1"/>
    <xf numFmtId="38" fontId="20" fillId="2" borderId="25" xfId="2" applyNumberFormat="1" applyFont="1" applyFill="1" applyBorder="1" applyAlignment="1">
      <alignment horizontal="right" vertical="center"/>
    </xf>
    <xf numFmtId="0" fontId="20" fillId="0" borderId="29" xfId="0" applyFont="1" applyBorder="1" applyAlignment="1">
      <alignment horizontal="left" vertical="center" indent="5"/>
    </xf>
    <xf numFmtId="6" fontId="20" fillId="0" borderId="28" xfId="0" applyNumberFormat="1" applyFont="1" applyBorder="1" applyAlignment="1">
      <alignment horizontal="right" vertical="center"/>
    </xf>
    <xf numFmtId="0" fontId="12" fillId="0" borderId="28" xfId="0" applyFont="1" applyBorder="1"/>
    <xf numFmtId="6" fontId="20" fillId="0" borderId="25" xfId="0" applyNumberFormat="1" applyFont="1" applyBorder="1" applyAlignment="1">
      <alignment horizontal="right" vertical="center"/>
    </xf>
    <xf numFmtId="38" fontId="20" fillId="2" borderId="32" xfId="2" applyNumberFormat="1" applyFont="1" applyFill="1" applyBorder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6" fontId="20" fillId="0" borderId="16" xfId="0" applyNumberFormat="1" applyFont="1" applyBorder="1" applyAlignment="1">
      <alignment horizontal="right" vertical="center"/>
    </xf>
    <xf numFmtId="0" fontId="12" fillId="0" borderId="16" xfId="0" applyFont="1" applyBorder="1"/>
    <xf numFmtId="6" fontId="20" fillId="0" borderId="15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 indent="2"/>
    </xf>
    <xf numFmtId="6" fontId="20" fillId="2" borderId="19" xfId="0" applyNumberFormat="1" applyFont="1" applyFill="1" applyBorder="1" applyAlignment="1">
      <alignment vertical="center"/>
    </xf>
    <xf numFmtId="6" fontId="19" fillId="0" borderId="19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 indent="3"/>
    </xf>
    <xf numFmtId="38" fontId="20" fillId="2" borderId="25" xfId="0" applyNumberFormat="1" applyFont="1" applyFill="1" applyBorder="1" applyAlignment="1">
      <alignment vertical="center"/>
    </xf>
    <xf numFmtId="38" fontId="20" fillId="2" borderId="15" xfId="0" applyNumberFormat="1" applyFont="1" applyFill="1" applyBorder="1" applyAlignment="1">
      <alignment vertical="center"/>
    </xf>
    <xf numFmtId="38" fontId="20" fillId="2" borderId="19" xfId="0" applyNumberFormat="1" applyFont="1" applyFill="1" applyBorder="1" applyAlignment="1">
      <alignment vertical="center"/>
    </xf>
    <xf numFmtId="38" fontId="20" fillId="2" borderId="23" xfId="1" applyNumberFormat="1" applyFont="1" applyFill="1" applyBorder="1" applyAlignment="1">
      <alignment vertical="center"/>
    </xf>
    <xf numFmtId="38" fontId="20" fillId="2" borderId="33" xfId="0" applyNumberFormat="1" applyFont="1" applyFill="1" applyBorder="1" applyAlignment="1">
      <alignment vertical="center"/>
    </xf>
    <xf numFmtId="6" fontId="20" fillId="0" borderId="20" xfId="0" applyNumberFormat="1" applyFont="1" applyBorder="1" applyAlignment="1">
      <alignment vertical="center"/>
    </xf>
    <xf numFmtId="38" fontId="20" fillId="2" borderId="25" xfId="1" applyNumberFormat="1" applyFont="1" applyFill="1" applyBorder="1" applyAlignment="1">
      <alignment vertical="center"/>
    </xf>
    <xf numFmtId="6" fontId="20" fillId="0" borderId="19" xfId="1" applyNumberFormat="1" applyFont="1" applyBorder="1" applyAlignment="1">
      <alignment vertical="center"/>
    </xf>
    <xf numFmtId="6" fontId="20" fillId="0" borderId="15" xfId="1" applyNumberFormat="1" applyFont="1" applyBorder="1" applyAlignment="1">
      <alignment vertical="center"/>
    </xf>
    <xf numFmtId="6" fontId="20" fillId="2" borderId="19" xfId="1" applyNumberFormat="1" applyFont="1" applyFill="1" applyBorder="1" applyAlignment="1">
      <alignment vertical="center"/>
    </xf>
    <xf numFmtId="16" fontId="16" fillId="0" borderId="28" xfId="0" quotePrefix="1" applyNumberFormat="1" applyFont="1" applyBorder="1" applyAlignment="1">
      <alignment horizontal="center"/>
    </xf>
    <xf numFmtId="0" fontId="20" fillId="0" borderId="29" xfId="0" applyFont="1" applyBorder="1" applyAlignment="1">
      <alignment horizontal="left" vertical="center" indent="1"/>
    </xf>
    <xf numFmtId="6" fontId="20" fillId="0" borderId="28" xfId="0" applyNumberFormat="1" applyFont="1" applyBorder="1" applyAlignment="1">
      <alignment vertical="center"/>
    </xf>
    <xf numFmtId="6" fontId="20" fillId="0" borderId="25" xfId="1" applyNumberFormat="1" applyFont="1" applyBorder="1" applyAlignment="1">
      <alignment vertical="center"/>
    </xf>
    <xf numFmtId="6" fontId="20" fillId="2" borderId="25" xfId="1" applyNumberFormat="1" applyFont="1" applyFill="1" applyBorder="1" applyAlignment="1">
      <alignment vertical="center"/>
    </xf>
    <xf numFmtId="16" fontId="16" fillId="0" borderId="16" xfId="0" quotePrefix="1" applyNumberFormat="1" applyFont="1" applyBorder="1" applyAlignment="1">
      <alignment horizontal="center"/>
    </xf>
    <xf numFmtId="6" fontId="20" fillId="0" borderId="16" xfId="0" applyNumberFormat="1" applyFont="1" applyBorder="1" applyAlignment="1">
      <alignment vertical="center"/>
    </xf>
    <xf numFmtId="6" fontId="20" fillId="0" borderId="15" xfId="1" applyNumberFormat="1" applyFont="1" applyFill="1" applyBorder="1" applyAlignment="1">
      <alignment vertical="center"/>
    </xf>
    <xf numFmtId="38" fontId="20" fillId="2" borderId="32" xfId="1" applyNumberFormat="1" applyFont="1" applyFill="1" applyBorder="1" applyAlignment="1">
      <alignment vertical="center"/>
    </xf>
    <xf numFmtId="164" fontId="20" fillId="2" borderId="15" xfId="1" applyNumberFormat="1" applyFont="1" applyFill="1" applyBorder="1" applyAlignment="1">
      <alignment vertical="center"/>
    </xf>
    <xf numFmtId="0" fontId="15" fillId="0" borderId="34" xfId="0" applyFont="1" applyFill="1" applyBorder="1" applyAlignment="1">
      <alignment horizontal="center"/>
    </xf>
    <xf numFmtId="0" fontId="17" fillId="0" borderId="32" xfId="0" applyFont="1" applyBorder="1"/>
    <xf numFmtId="0" fontId="17" fillId="0" borderId="35" xfId="0" applyFont="1" applyBorder="1"/>
    <xf numFmtId="0" fontId="20" fillId="0" borderId="36" xfId="0" applyFont="1" applyBorder="1" applyAlignment="1">
      <alignment horizontal="left" vertical="center" indent="1"/>
    </xf>
    <xf numFmtId="6" fontId="20" fillId="0" borderId="35" xfId="0" applyNumberFormat="1" applyFont="1" applyBorder="1" applyAlignment="1">
      <alignment vertical="center"/>
    </xf>
    <xf numFmtId="0" fontId="12" fillId="0" borderId="35" xfId="0" applyFont="1" applyBorder="1"/>
    <xf numFmtId="6" fontId="20" fillId="0" borderId="32" xfId="1" applyNumberFormat="1" applyFont="1" applyBorder="1" applyAlignment="1">
      <alignment vertical="center"/>
    </xf>
    <xf numFmtId="0" fontId="12" fillId="0" borderId="37" xfId="0" applyFont="1" applyBorder="1"/>
    <xf numFmtId="0" fontId="21" fillId="0" borderId="0" xfId="0" applyFont="1" applyBorder="1" applyAlignment="1">
      <alignment horizontal="left" vertical="center" indent="1"/>
    </xf>
    <xf numFmtId="6" fontId="21" fillId="0" borderId="0" xfId="0" applyNumberFormat="1" applyFont="1" applyBorder="1" applyAlignment="1">
      <alignment horizontal="right" vertical="center"/>
    </xf>
    <xf numFmtId="6" fontId="17" fillId="0" borderId="0" xfId="0" applyNumberFormat="1" applyFont="1" applyBorder="1" applyAlignment="1">
      <alignment horizontal="right" vertical="center"/>
    </xf>
    <xf numFmtId="6" fontId="21" fillId="0" borderId="0" xfId="2" applyNumberFormat="1" applyFont="1" applyFill="1" applyBorder="1" applyAlignment="1">
      <alignment horizontal="right" vertical="center"/>
    </xf>
    <xf numFmtId="0" fontId="17" fillId="0" borderId="38" xfId="0" quotePrefix="1" applyFont="1" applyBorder="1"/>
    <xf numFmtId="0" fontId="20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6" fontId="4" fillId="0" borderId="5" xfId="0" applyNumberFormat="1" applyFont="1" applyBorder="1"/>
    <xf numFmtId="0" fontId="16" fillId="0" borderId="39" xfId="0" applyFont="1" applyBorder="1" applyAlignment="1">
      <alignment horizontal="center"/>
    </xf>
    <xf numFmtId="0" fontId="20" fillId="0" borderId="16" xfId="0" applyFont="1" applyBorder="1" applyAlignment="1">
      <alignment horizontal="left" vertical="center" indent="1"/>
    </xf>
    <xf numFmtId="164" fontId="20" fillId="0" borderId="15" xfId="1" applyNumberFormat="1" applyFont="1" applyBorder="1" applyAlignment="1">
      <alignment vertical="center"/>
    </xf>
    <xf numFmtId="43" fontId="20" fillId="0" borderId="15" xfId="1" applyNumberFormat="1" applyFont="1" applyBorder="1" applyAlignment="1">
      <alignment vertical="center"/>
    </xf>
    <xf numFmtId="164" fontId="21" fillId="0" borderId="18" xfId="1" applyNumberFormat="1" applyFont="1" applyBorder="1" applyAlignment="1">
      <alignment vertical="center"/>
    </xf>
    <xf numFmtId="0" fontId="16" fillId="0" borderId="40" xfId="0" applyFont="1" applyBorder="1" applyAlignment="1">
      <alignment horizontal="center"/>
    </xf>
    <xf numFmtId="0" fontId="20" fillId="0" borderId="20" xfId="0" applyFont="1" applyBorder="1" applyAlignment="1">
      <alignment horizontal="left" vertical="center" indent="1"/>
    </xf>
    <xf numFmtId="164" fontId="20" fillId="2" borderId="23" xfId="1" applyNumberFormat="1" applyFont="1" applyFill="1" applyBorder="1" applyAlignment="1">
      <alignment vertical="center"/>
    </xf>
    <xf numFmtId="9" fontId="20" fillId="0" borderId="19" xfId="3" applyFont="1" applyBorder="1" applyAlignment="1">
      <alignment vertical="center"/>
    </xf>
    <xf numFmtId="43" fontId="20" fillId="2" borderId="23" xfId="1" applyNumberFormat="1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164" fontId="20" fillId="2" borderId="24" xfId="1" applyNumberFormat="1" applyFont="1" applyFill="1" applyBorder="1" applyAlignment="1">
      <alignment vertical="center"/>
    </xf>
    <xf numFmtId="164" fontId="20" fillId="0" borderId="19" xfId="1" applyNumberFormat="1" applyFont="1" applyBorder="1" applyAlignment="1">
      <alignment vertical="center"/>
    </xf>
    <xf numFmtId="43" fontId="20" fillId="2" borderId="24" xfId="1" applyNumberFormat="1" applyFont="1" applyFill="1" applyBorder="1" applyAlignment="1">
      <alignment vertical="center"/>
    </xf>
    <xf numFmtId="0" fontId="10" fillId="0" borderId="32" xfId="0" applyFont="1" applyBorder="1"/>
    <xf numFmtId="0" fontId="16" fillId="0" borderId="35" xfId="0" applyFont="1" applyFill="1" applyBorder="1"/>
    <xf numFmtId="0" fontId="10" fillId="0" borderId="28" xfId="0" applyFont="1" applyFill="1" applyBorder="1"/>
    <xf numFmtId="0" fontId="10" fillId="0" borderId="35" xfId="0" applyFont="1" applyBorder="1"/>
    <xf numFmtId="0" fontId="10" fillId="0" borderId="37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21</xdr:row>
      <xdr:rowOff>1905</xdr:rowOff>
    </xdr:from>
    <xdr:to>
      <xdr:col>7</xdr:col>
      <xdr:colOff>228600</xdr:colOff>
      <xdr:row>27</xdr:row>
      <xdr:rowOff>0</xdr:rowOff>
    </xdr:to>
    <xdr:cxnSp macro="">
      <xdr:nvCxnSpPr>
        <xdr:cNvPr id="2" name="Straight Arrow Connector 1"/>
        <xdr:cNvCxnSpPr/>
      </xdr:nvCxnSpPr>
      <xdr:spPr>
        <a:xfrm>
          <a:off x="6038850" y="5012055"/>
          <a:ext cx="581025" cy="144589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1045845</xdr:colOff>
      <xdr:row>21</xdr:row>
      <xdr:rowOff>167640</xdr:rowOff>
    </xdr:from>
    <xdr:to>
      <xdr:col>8</xdr:col>
      <xdr:colOff>7620</xdr:colOff>
      <xdr:row>28</xdr:row>
      <xdr:rowOff>45720</xdr:rowOff>
    </xdr:to>
    <xdr:cxnSp macro="">
      <xdr:nvCxnSpPr>
        <xdr:cNvPr id="3" name="Straight Arrow Connector 2"/>
        <xdr:cNvCxnSpPr/>
      </xdr:nvCxnSpPr>
      <xdr:spPr>
        <a:xfrm>
          <a:off x="7418070" y="5177790"/>
          <a:ext cx="9525" cy="155448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10" workbookViewId="0">
      <selection activeCell="F21" sqref="F21"/>
    </sheetView>
  </sheetViews>
  <sheetFormatPr defaultRowHeight="15" x14ac:dyDescent="0.25"/>
  <cols>
    <col min="1" max="1" width="4.28515625" style="158" customWidth="1"/>
    <col min="2" max="2" width="14.28515625" style="159" customWidth="1"/>
    <col min="3" max="3" width="6.28515625" style="159" customWidth="1"/>
    <col min="4" max="4" width="42.42578125" style="159" customWidth="1"/>
    <col min="5" max="5" width="1.42578125" style="159" customWidth="1"/>
    <col min="6" max="6" width="14.7109375" style="159" customWidth="1"/>
    <col min="7" max="7" width="12.42578125" style="159" customWidth="1"/>
    <col min="8" max="8" width="15.42578125" style="159" customWidth="1"/>
    <col min="9" max="9" width="12.7109375" style="159" customWidth="1"/>
    <col min="10" max="10" width="31.5703125" customWidth="1"/>
  </cols>
  <sheetData>
    <row r="1" spans="1:9" s="1" customFormat="1" ht="21.75" customHeight="1" x14ac:dyDescent="0.25">
      <c r="A1" s="160" t="s">
        <v>79</v>
      </c>
      <c r="B1" s="161"/>
      <c r="C1" s="161"/>
      <c r="D1" s="161"/>
      <c r="E1" s="161"/>
      <c r="F1" s="161"/>
      <c r="G1" s="161"/>
      <c r="H1" s="161"/>
      <c r="I1" s="161"/>
    </row>
    <row r="2" spans="1:9" s="1" customFormat="1" ht="21.75" customHeight="1" x14ac:dyDescent="0.25">
      <c r="A2" s="160" t="s">
        <v>0</v>
      </c>
      <c r="B2" s="161"/>
      <c r="C2" s="161"/>
      <c r="D2" s="161"/>
      <c r="E2" s="161"/>
      <c r="F2" s="161"/>
      <c r="G2" s="161"/>
      <c r="H2" s="161"/>
      <c r="I2" s="161"/>
    </row>
    <row r="3" spans="1:9" s="1" customFormat="1" ht="21.75" customHeight="1" x14ac:dyDescent="0.25">
      <c r="A3" s="162" t="s">
        <v>1</v>
      </c>
      <c r="B3" s="163"/>
      <c r="C3" s="163"/>
      <c r="D3" s="163"/>
      <c r="E3" s="163"/>
      <c r="F3" s="163"/>
      <c r="G3" s="163"/>
      <c r="H3" s="163"/>
      <c r="I3" s="163"/>
    </row>
    <row r="4" spans="1:9" s="1" customFormat="1" ht="21.75" customHeight="1" thickBot="1" x14ac:dyDescent="0.3">
      <c r="A4" s="2" t="s">
        <v>76</v>
      </c>
      <c r="D4" s="3"/>
      <c r="E4" s="4"/>
      <c r="F4" s="4"/>
      <c r="G4" s="4"/>
      <c r="H4" s="4"/>
      <c r="I4" s="4"/>
    </row>
    <row r="5" spans="1:9" x14ac:dyDescent="0.25">
      <c r="A5" s="5"/>
      <c r="B5" s="6" t="s">
        <v>2</v>
      </c>
      <c r="C5" s="7" t="s">
        <v>3</v>
      </c>
      <c r="D5" s="8" t="s">
        <v>4</v>
      </c>
      <c r="E5" s="7"/>
      <c r="F5" s="6" t="s">
        <v>5</v>
      </c>
      <c r="G5" s="9" t="s">
        <v>6</v>
      </c>
      <c r="H5" s="9" t="s">
        <v>7</v>
      </c>
      <c r="I5" s="10" t="s">
        <v>8</v>
      </c>
    </row>
    <row r="6" spans="1:9" ht="18" x14ac:dyDescent="0.25">
      <c r="A6" s="11"/>
      <c r="B6" s="12"/>
      <c r="C6" s="13"/>
      <c r="D6" s="14"/>
      <c r="E6" s="15"/>
      <c r="F6" s="16"/>
      <c r="G6" s="17" t="s">
        <v>9</v>
      </c>
      <c r="H6" s="17" t="s">
        <v>10</v>
      </c>
      <c r="I6" s="18" t="s">
        <v>10</v>
      </c>
    </row>
    <row r="7" spans="1:9" ht="20.25" x14ac:dyDescent="0.3">
      <c r="A7" s="11"/>
      <c r="B7" s="19" t="s">
        <v>11</v>
      </c>
      <c r="C7" s="20" t="s">
        <v>12</v>
      </c>
      <c r="D7" s="21" t="s">
        <v>13</v>
      </c>
      <c r="E7" s="22"/>
      <c r="F7" s="23" t="s">
        <v>14</v>
      </c>
      <c r="G7" s="23" t="s">
        <v>15</v>
      </c>
      <c r="H7" s="23" t="s">
        <v>16</v>
      </c>
      <c r="I7" s="24" t="s">
        <v>17</v>
      </c>
    </row>
    <row r="8" spans="1:9" ht="18" x14ac:dyDescent="0.25">
      <c r="A8" s="25">
        <v>1</v>
      </c>
      <c r="B8" s="26">
        <v>61</v>
      </c>
      <c r="C8" s="27" t="s">
        <v>18</v>
      </c>
      <c r="D8" s="28" t="s">
        <v>19</v>
      </c>
      <c r="E8" s="29"/>
      <c r="F8" s="30">
        <v>60000</v>
      </c>
      <c r="G8" s="31">
        <f>+F8</f>
        <v>60000</v>
      </c>
      <c r="H8" s="32"/>
      <c r="I8" s="33"/>
    </row>
    <row r="9" spans="1:9" ht="18" x14ac:dyDescent="0.25">
      <c r="A9" s="25">
        <v>2</v>
      </c>
      <c r="B9" s="34"/>
      <c r="C9" s="35"/>
      <c r="D9" s="36" t="s">
        <v>82</v>
      </c>
      <c r="E9" s="37"/>
      <c r="F9" s="38">
        <f>-0.0765*F8</f>
        <v>-4590</v>
      </c>
      <c r="G9" s="39"/>
      <c r="H9" s="40"/>
      <c r="I9" s="41"/>
    </row>
    <row r="10" spans="1:9" ht="18" x14ac:dyDescent="0.25">
      <c r="A10" s="25">
        <v>3</v>
      </c>
      <c r="B10" s="34"/>
      <c r="C10" s="42" t="s">
        <v>20</v>
      </c>
      <c r="D10" s="36" t="s">
        <v>81</v>
      </c>
      <c r="E10" s="37"/>
      <c r="F10" s="38">
        <v>-7000</v>
      </c>
      <c r="G10" s="39"/>
      <c r="H10" s="40"/>
      <c r="I10" s="41"/>
    </row>
    <row r="11" spans="1:9" ht="18.75" thickBot="1" x14ac:dyDescent="0.3">
      <c r="A11" s="25">
        <v>4</v>
      </c>
      <c r="B11" s="34">
        <v>164</v>
      </c>
      <c r="C11" s="42" t="s">
        <v>21</v>
      </c>
      <c r="D11" s="36" t="s">
        <v>22</v>
      </c>
      <c r="E11" s="37"/>
      <c r="F11" s="43">
        <v>-2000</v>
      </c>
      <c r="G11" s="39"/>
      <c r="H11" s="40"/>
      <c r="I11" s="44">
        <f>-F11</f>
        <v>2000</v>
      </c>
    </row>
    <row r="12" spans="1:9" ht="18.75" thickBot="1" x14ac:dyDescent="0.3">
      <c r="A12" s="25">
        <v>5</v>
      </c>
      <c r="B12" s="34"/>
      <c r="C12" s="42"/>
      <c r="D12" s="36" t="s">
        <v>23</v>
      </c>
      <c r="E12" s="37"/>
      <c r="F12" s="45">
        <v>38175</v>
      </c>
      <c r="G12" s="40"/>
      <c r="H12" s="40"/>
      <c r="I12" s="41"/>
    </row>
    <row r="13" spans="1:9" ht="18" x14ac:dyDescent="0.25">
      <c r="A13" s="25">
        <v>6</v>
      </c>
      <c r="B13" s="34"/>
      <c r="C13" s="35"/>
      <c r="D13" s="36" t="s">
        <v>74</v>
      </c>
      <c r="E13" s="37"/>
      <c r="F13" s="30"/>
      <c r="G13" s="40"/>
      <c r="H13" s="40"/>
      <c r="I13" s="41"/>
    </row>
    <row r="14" spans="1:9" ht="18" x14ac:dyDescent="0.25">
      <c r="A14" s="25">
        <v>7</v>
      </c>
      <c r="B14" s="34" t="s">
        <v>24</v>
      </c>
      <c r="C14" s="42" t="s">
        <v>25</v>
      </c>
      <c r="D14" s="46" t="s">
        <v>26</v>
      </c>
      <c r="E14" s="37"/>
      <c r="F14" s="38">
        <v>4000</v>
      </c>
      <c r="G14" s="39">
        <f>+F14</f>
        <v>4000</v>
      </c>
      <c r="H14" s="40"/>
      <c r="I14" s="41"/>
    </row>
    <row r="15" spans="1:9" ht="18" x14ac:dyDescent="0.25">
      <c r="A15" s="25">
        <v>8</v>
      </c>
      <c r="B15" s="34">
        <v>103</v>
      </c>
      <c r="C15" s="27" t="s">
        <v>27</v>
      </c>
      <c r="D15" s="46" t="s">
        <v>28</v>
      </c>
      <c r="E15" s="37"/>
      <c r="F15" s="38">
        <v>3000</v>
      </c>
      <c r="G15" s="39"/>
      <c r="H15" s="40"/>
      <c r="I15" s="41"/>
    </row>
    <row r="16" spans="1:9" ht="18" x14ac:dyDescent="0.25">
      <c r="A16" s="25">
        <v>9</v>
      </c>
      <c r="B16" s="34">
        <v>102</v>
      </c>
      <c r="C16" s="42" t="s">
        <v>29</v>
      </c>
      <c r="D16" s="36" t="s">
        <v>30</v>
      </c>
      <c r="E16" s="37"/>
      <c r="F16" s="38">
        <v>2000</v>
      </c>
      <c r="G16" s="39"/>
      <c r="H16" s="40"/>
      <c r="I16" s="41"/>
    </row>
    <row r="17" spans="1:9" ht="18" x14ac:dyDescent="0.25">
      <c r="A17" s="25">
        <v>10</v>
      </c>
      <c r="B17" s="34"/>
      <c r="C17" s="35"/>
      <c r="D17" s="36" t="s">
        <v>75</v>
      </c>
      <c r="E17" s="37"/>
      <c r="F17" s="38"/>
      <c r="G17" s="40"/>
      <c r="H17" s="40"/>
      <c r="I17" s="41"/>
    </row>
    <row r="18" spans="1:9" ht="18" x14ac:dyDescent="0.25">
      <c r="A18" s="25">
        <v>11</v>
      </c>
      <c r="B18" s="47" t="s">
        <v>31</v>
      </c>
      <c r="C18" s="48" t="s">
        <v>32</v>
      </c>
      <c r="D18" s="46" t="s">
        <v>33</v>
      </c>
      <c r="E18" s="37"/>
      <c r="F18" s="38">
        <v>9000</v>
      </c>
      <c r="G18" s="40"/>
      <c r="H18" s="39">
        <f>+F18</f>
        <v>9000</v>
      </c>
      <c r="I18" s="41"/>
    </row>
    <row r="19" spans="1:9" ht="18" x14ac:dyDescent="0.25">
      <c r="A19" s="25">
        <v>12</v>
      </c>
      <c r="B19" s="34">
        <v>170</v>
      </c>
      <c r="C19" s="42" t="s">
        <v>34</v>
      </c>
      <c r="D19" s="46" t="s">
        <v>35</v>
      </c>
      <c r="E19" s="37"/>
      <c r="F19" s="38">
        <v>2000</v>
      </c>
      <c r="G19" s="40"/>
      <c r="H19" s="39"/>
      <c r="I19" s="44">
        <f>+F19</f>
        <v>2000</v>
      </c>
    </row>
    <row r="20" spans="1:9" ht="18.75" thickBot="1" x14ac:dyDescent="0.3">
      <c r="A20" s="25">
        <v>13</v>
      </c>
      <c r="B20" s="34" t="s">
        <v>36</v>
      </c>
      <c r="C20" s="42" t="s">
        <v>37</v>
      </c>
      <c r="D20" s="46" t="s">
        <v>38</v>
      </c>
      <c r="E20" s="37"/>
      <c r="F20" s="49">
        <v>6000</v>
      </c>
      <c r="G20" s="50"/>
      <c r="H20" s="51"/>
      <c r="I20" s="52">
        <v>6000</v>
      </c>
    </row>
    <row r="21" spans="1:9" ht="18" x14ac:dyDescent="0.25">
      <c r="A21" s="25">
        <v>14</v>
      </c>
      <c r="B21" s="34" t="s">
        <v>36</v>
      </c>
      <c r="C21" s="35"/>
      <c r="D21" s="36" t="s">
        <v>39</v>
      </c>
      <c r="E21" s="37"/>
      <c r="F21" s="30"/>
      <c r="G21" s="31">
        <f>SUM(G8:G20)</f>
        <v>64000</v>
      </c>
      <c r="H21" s="32"/>
      <c r="I21" s="33"/>
    </row>
    <row r="22" spans="1:9" ht="18" x14ac:dyDescent="0.25">
      <c r="A22" s="25">
        <v>15</v>
      </c>
      <c r="B22" s="34">
        <v>62</v>
      </c>
      <c r="C22" s="35"/>
      <c r="D22" s="36" t="s">
        <v>40</v>
      </c>
      <c r="E22" s="37"/>
      <c r="F22" s="38"/>
      <c r="G22" s="40"/>
      <c r="H22" s="39">
        <f>SUM(H8:H20)</f>
        <v>9000</v>
      </c>
      <c r="I22" s="41"/>
    </row>
    <row r="23" spans="1:9" ht="18.75" thickBot="1" x14ac:dyDescent="0.3">
      <c r="A23" s="53">
        <v>16</v>
      </c>
      <c r="B23" s="54"/>
      <c r="C23" s="55"/>
      <c r="D23" s="56" t="s">
        <v>41</v>
      </c>
      <c r="E23" s="57"/>
      <c r="F23" s="49"/>
      <c r="G23" s="50"/>
      <c r="H23" s="58"/>
      <c r="I23" s="52">
        <f>SUM(I11:I20)</f>
        <v>10000</v>
      </c>
    </row>
    <row r="24" spans="1:9" ht="18" customHeight="1" thickBot="1" x14ac:dyDescent="0.35">
      <c r="A24" s="59"/>
      <c r="B24" s="60"/>
      <c r="C24" s="60"/>
      <c r="D24" s="61"/>
      <c r="E24" s="62"/>
      <c r="F24" s="63"/>
      <c r="G24" s="64"/>
      <c r="H24" s="64"/>
      <c r="I24" s="64"/>
    </row>
    <row r="25" spans="1:9" ht="23.25" x14ac:dyDescent="0.35">
      <c r="A25" s="65"/>
      <c r="B25" s="66"/>
      <c r="C25" s="67"/>
      <c r="D25" s="68" t="s">
        <v>42</v>
      </c>
      <c r="E25" s="69"/>
      <c r="F25" s="69"/>
      <c r="G25" s="70"/>
      <c r="H25" s="71"/>
      <c r="I25" s="72"/>
    </row>
    <row r="26" spans="1:9" ht="18" x14ac:dyDescent="0.25">
      <c r="A26" s="73">
        <v>17</v>
      </c>
      <c r="B26" s="26"/>
      <c r="C26" s="74"/>
      <c r="D26" s="75" t="s">
        <v>80</v>
      </c>
      <c r="E26" s="76"/>
      <c r="F26" s="76"/>
      <c r="G26" s="77"/>
      <c r="H26" s="78"/>
      <c r="I26" s="79"/>
    </row>
    <row r="27" spans="1:9" ht="18" x14ac:dyDescent="0.25">
      <c r="A27" s="73">
        <v>18</v>
      </c>
      <c r="B27" s="26"/>
      <c r="C27" s="27" t="s">
        <v>43</v>
      </c>
      <c r="D27" s="80" t="s">
        <v>77</v>
      </c>
      <c r="E27" s="76"/>
      <c r="F27" s="76"/>
      <c r="G27" s="77"/>
      <c r="H27" s="78" t="s">
        <v>44</v>
      </c>
      <c r="I27" s="79"/>
    </row>
    <row r="28" spans="1:9" ht="18" x14ac:dyDescent="0.25">
      <c r="A28" s="81">
        <v>19</v>
      </c>
      <c r="B28" s="34">
        <v>61</v>
      </c>
      <c r="C28" s="35"/>
      <c r="D28" s="82" t="s">
        <v>45</v>
      </c>
      <c r="E28" s="83"/>
      <c r="F28" s="84"/>
      <c r="G28" s="85"/>
      <c r="H28" s="86">
        <f>+G21</f>
        <v>64000</v>
      </c>
      <c r="I28" s="87"/>
    </row>
    <row r="29" spans="1:9" ht="18.75" thickBot="1" x14ac:dyDescent="0.3">
      <c r="A29" s="73">
        <v>20</v>
      </c>
      <c r="B29" s="34">
        <v>62</v>
      </c>
      <c r="C29" s="48" t="s">
        <v>32</v>
      </c>
      <c r="D29" s="82" t="s">
        <v>46</v>
      </c>
      <c r="E29" s="83"/>
      <c r="F29" s="84"/>
      <c r="G29" s="85"/>
      <c r="H29" s="88">
        <f>-H22</f>
        <v>-9000</v>
      </c>
      <c r="I29" s="87"/>
    </row>
    <row r="30" spans="1:9" ht="18.75" thickBot="1" x14ac:dyDescent="0.3">
      <c r="A30" s="73">
        <v>21</v>
      </c>
      <c r="B30" s="54">
        <v>62</v>
      </c>
      <c r="C30" s="55"/>
      <c r="D30" s="89" t="s">
        <v>47</v>
      </c>
      <c r="E30" s="90"/>
      <c r="F30" s="91"/>
      <c r="G30" s="92"/>
      <c r="H30" s="93">
        <f>SUM(H28:H29)</f>
        <v>55000</v>
      </c>
      <c r="I30" s="87"/>
    </row>
    <row r="31" spans="1:9" ht="18" x14ac:dyDescent="0.25">
      <c r="A31" s="81">
        <v>22</v>
      </c>
      <c r="B31" s="26"/>
      <c r="C31" s="74"/>
      <c r="D31" s="94" t="s">
        <v>48</v>
      </c>
      <c r="E31" s="95"/>
      <c r="F31" s="96"/>
      <c r="G31" s="97"/>
      <c r="H31" s="97"/>
      <c r="I31" s="87"/>
    </row>
    <row r="32" spans="1:9" ht="18" x14ac:dyDescent="0.25">
      <c r="A32" s="73">
        <v>23</v>
      </c>
      <c r="B32" s="34" t="s">
        <v>36</v>
      </c>
      <c r="C32" s="42" t="s">
        <v>37</v>
      </c>
      <c r="D32" s="98" t="s">
        <v>49</v>
      </c>
      <c r="E32" s="84"/>
      <c r="F32" s="84"/>
      <c r="G32" s="99">
        <v>6000</v>
      </c>
      <c r="H32" s="100"/>
      <c r="I32" s="87"/>
    </row>
    <row r="33" spans="1:9" ht="18.75" thickBot="1" x14ac:dyDescent="0.3">
      <c r="A33" s="73">
        <v>24</v>
      </c>
      <c r="B33" s="34" t="s">
        <v>36</v>
      </c>
      <c r="C33" s="42" t="s">
        <v>50</v>
      </c>
      <c r="D33" s="101" t="s">
        <v>51</v>
      </c>
      <c r="E33" s="84"/>
      <c r="F33" s="84"/>
      <c r="G33" s="102">
        <f>-0.1*H30</f>
        <v>-5500</v>
      </c>
      <c r="H33" s="100"/>
      <c r="I33" s="87"/>
    </row>
    <row r="34" spans="1:9" ht="18" x14ac:dyDescent="0.25">
      <c r="A34" s="81">
        <v>25</v>
      </c>
      <c r="B34" s="34" t="s">
        <v>36</v>
      </c>
      <c r="C34" s="35"/>
      <c r="D34" s="98" t="s">
        <v>52</v>
      </c>
      <c r="E34" s="84"/>
      <c r="F34" s="84"/>
      <c r="G34" s="103">
        <f>SUM(G32:G33)</f>
        <v>500</v>
      </c>
      <c r="H34" s="100"/>
      <c r="I34" s="87"/>
    </row>
    <row r="35" spans="1:9" ht="18" x14ac:dyDescent="0.25">
      <c r="A35" s="73">
        <v>26</v>
      </c>
      <c r="B35" s="34" t="s">
        <v>53</v>
      </c>
      <c r="C35" s="42" t="s">
        <v>21</v>
      </c>
      <c r="D35" s="98" t="s">
        <v>54</v>
      </c>
      <c r="E35" s="84"/>
      <c r="F35" s="84"/>
      <c r="G35" s="104">
        <f>-F11</f>
        <v>2000</v>
      </c>
      <c r="H35" s="100"/>
      <c r="I35" s="87"/>
    </row>
    <row r="36" spans="1:9" ht="18.75" thickBot="1" x14ac:dyDescent="0.3">
      <c r="A36" s="73">
        <v>27</v>
      </c>
      <c r="B36" s="34">
        <v>170</v>
      </c>
      <c r="C36" s="42" t="s">
        <v>34</v>
      </c>
      <c r="D36" s="98" t="s">
        <v>55</v>
      </c>
      <c r="E36" s="84"/>
      <c r="F36" s="84"/>
      <c r="G36" s="105">
        <f>+I19</f>
        <v>2000</v>
      </c>
      <c r="H36" s="100"/>
      <c r="I36" s="87"/>
    </row>
    <row r="37" spans="1:9" ht="18" x14ac:dyDescent="0.25">
      <c r="A37" s="81">
        <v>28</v>
      </c>
      <c r="B37" s="34"/>
      <c r="C37" s="35"/>
      <c r="D37" s="98" t="s">
        <v>56</v>
      </c>
      <c r="E37" s="84"/>
      <c r="F37" s="84"/>
      <c r="G37" s="106">
        <f>SUM(G34:G36)</f>
        <v>4500</v>
      </c>
      <c r="H37" s="100"/>
      <c r="I37" s="87"/>
    </row>
    <row r="38" spans="1:9" ht="18.75" thickBot="1" x14ac:dyDescent="0.3">
      <c r="A38" s="73">
        <v>29</v>
      </c>
      <c r="B38" s="34">
        <v>63</v>
      </c>
      <c r="C38" s="42" t="s">
        <v>57</v>
      </c>
      <c r="D38" s="98" t="s">
        <v>58</v>
      </c>
      <c r="E38" s="107"/>
      <c r="F38" s="84"/>
      <c r="G38" s="108">
        <v>6300</v>
      </c>
      <c r="H38" s="109"/>
      <c r="I38" s="87"/>
    </row>
    <row r="39" spans="1:9" ht="18" x14ac:dyDescent="0.25">
      <c r="A39" s="73">
        <v>30</v>
      </c>
      <c r="B39" s="34">
        <v>63</v>
      </c>
      <c r="C39" s="35"/>
      <c r="D39" s="82" t="s">
        <v>59</v>
      </c>
      <c r="E39" s="107"/>
      <c r="F39" s="84"/>
      <c r="G39" s="110"/>
      <c r="H39" s="111">
        <f>-G38</f>
        <v>-6300</v>
      </c>
      <c r="I39" s="87"/>
    </row>
    <row r="40" spans="1:9" ht="18.75" thickBot="1" x14ac:dyDescent="0.3">
      <c r="A40" s="81">
        <v>31</v>
      </c>
      <c r="B40" s="54">
        <v>151</v>
      </c>
      <c r="C40" s="112" t="s">
        <v>60</v>
      </c>
      <c r="D40" s="113" t="s">
        <v>61</v>
      </c>
      <c r="E40" s="114"/>
      <c r="F40" s="91"/>
      <c r="G40" s="115"/>
      <c r="H40" s="116">
        <v>-4050</v>
      </c>
      <c r="I40" s="87"/>
    </row>
    <row r="41" spans="1:9" ht="18" x14ac:dyDescent="0.25">
      <c r="A41" s="73">
        <v>32</v>
      </c>
      <c r="B41" s="26"/>
      <c r="C41" s="117"/>
      <c r="D41" s="94" t="s">
        <v>62</v>
      </c>
      <c r="E41" s="118"/>
      <c r="F41" s="96"/>
      <c r="G41" s="110"/>
      <c r="H41" s="119"/>
      <c r="I41" s="87"/>
    </row>
    <row r="42" spans="1:9" ht="18.75" thickBot="1" x14ac:dyDescent="0.3">
      <c r="A42" s="73">
        <v>33</v>
      </c>
      <c r="B42" s="34">
        <v>63</v>
      </c>
      <c r="C42" s="35"/>
      <c r="D42" s="82" t="s">
        <v>63</v>
      </c>
      <c r="E42" s="107"/>
      <c r="F42" s="84"/>
      <c r="G42" s="109"/>
      <c r="H42" s="120">
        <f>SUM(H30:H40)</f>
        <v>44650</v>
      </c>
      <c r="I42" s="87"/>
    </row>
    <row r="43" spans="1:9" ht="18" x14ac:dyDescent="0.25">
      <c r="A43" s="81">
        <v>34</v>
      </c>
      <c r="B43" s="34">
        <v>1</v>
      </c>
      <c r="C43" s="35"/>
      <c r="D43" s="82" t="s">
        <v>64</v>
      </c>
      <c r="E43" s="107"/>
      <c r="F43" s="84"/>
      <c r="G43" s="109"/>
      <c r="H43" s="121">
        <f>+H50</f>
        <v>6933.75</v>
      </c>
      <c r="I43" s="87"/>
    </row>
    <row r="44" spans="1:9" ht="18.75" thickBot="1" x14ac:dyDescent="0.3">
      <c r="A44" s="73">
        <v>35</v>
      </c>
      <c r="B44" s="34">
        <v>31</v>
      </c>
      <c r="C44" s="35"/>
      <c r="D44" s="98" t="s">
        <v>65</v>
      </c>
      <c r="E44" s="107"/>
      <c r="F44" s="84"/>
      <c r="G44" s="109"/>
      <c r="H44" s="108">
        <f>+F10</f>
        <v>-7000</v>
      </c>
      <c r="I44" s="87"/>
    </row>
    <row r="45" spans="1:9" ht="18.75" thickBot="1" x14ac:dyDescent="0.3">
      <c r="A45" s="122">
        <v>36</v>
      </c>
      <c r="B45" s="123"/>
      <c r="C45" s="124"/>
      <c r="D45" s="125" t="s">
        <v>66</v>
      </c>
      <c r="E45" s="126"/>
      <c r="F45" s="127"/>
      <c r="G45" s="128"/>
      <c r="H45" s="120">
        <f>+H43+H44</f>
        <v>-66.25</v>
      </c>
      <c r="I45" s="129"/>
    </row>
    <row r="46" spans="1:9" ht="22.15" customHeight="1" thickBot="1" x14ac:dyDescent="0.3">
      <c r="A46" s="59"/>
      <c r="B46" s="60"/>
      <c r="C46" s="60"/>
      <c r="D46" s="130"/>
      <c r="E46" s="131"/>
      <c r="F46" s="13"/>
      <c r="G46" s="132"/>
      <c r="H46" s="133"/>
      <c r="I46" s="13"/>
    </row>
    <row r="47" spans="1:9" ht="20.25" x14ac:dyDescent="0.3">
      <c r="A47" s="65">
        <v>37</v>
      </c>
      <c r="B47" s="66"/>
      <c r="C47" s="134" t="s">
        <v>67</v>
      </c>
      <c r="D47" s="135" t="s">
        <v>78</v>
      </c>
      <c r="E47" s="136"/>
      <c r="F47" s="137" t="s">
        <v>68</v>
      </c>
      <c r="G47" s="137" t="s">
        <v>69</v>
      </c>
      <c r="H47" s="137" t="s">
        <v>70</v>
      </c>
      <c r="I47" s="138"/>
    </row>
    <row r="48" spans="1:9" ht="18" x14ac:dyDescent="0.25">
      <c r="A48" s="73">
        <v>38</v>
      </c>
      <c r="B48" s="26">
        <v>1</v>
      </c>
      <c r="C48" s="139"/>
      <c r="D48" s="140" t="s">
        <v>71</v>
      </c>
      <c r="E48" s="96"/>
      <c r="F48" s="141">
        <v>37650</v>
      </c>
      <c r="G48" s="141"/>
      <c r="H48" s="142">
        <v>5183.75</v>
      </c>
      <c r="I48" s="143"/>
    </row>
    <row r="49" spans="1:9" ht="18.75" thickBot="1" x14ac:dyDescent="0.3">
      <c r="A49" s="81">
        <v>39</v>
      </c>
      <c r="B49" s="34">
        <v>1</v>
      </c>
      <c r="C49" s="144"/>
      <c r="D49" s="145" t="s">
        <v>72</v>
      </c>
      <c r="E49" s="84"/>
      <c r="F49" s="146">
        <f>+F50-F48</f>
        <v>7000</v>
      </c>
      <c r="G49" s="147">
        <v>0.25</v>
      </c>
      <c r="H49" s="148">
        <f>+G49*F49</f>
        <v>1750</v>
      </c>
      <c r="I49" s="149"/>
    </row>
    <row r="50" spans="1:9" ht="18.75" thickBot="1" x14ac:dyDescent="0.3">
      <c r="A50" s="81">
        <v>40</v>
      </c>
      <c r="B50" s="34"/>
      <c r="C50" s="144"/>
      <c r="D50" s="145" t="s">
        <v>73</v>
      </c>
      <c r="E50" s="84"/>
      <c r="F50" s="150">
        <f>+H42</f>
        <v>44650</v>
      </c>
      <c r="G50" s="151"/>
      <c r="H50" s="152">
        <f>SUM(H48:H49)</f>
        <v>6933.75</v>
      </c>
      <c r="I50" s="149"/>
    </row>
    <row r="51" spans="1:9" ht="6" customHeight="1" thickBot="1" x14ac:dyDescent="0.3">
      <c r="A51" s="122">
        <v>410</v>
      </c>
      <c r="B51" s="153"/>
      <c r="C51" s="154"/>
      <c r="D51" s="155"/>
      <c r="E51" s="156"/>
      <c r="F51" s="153"/>
      <c r="G51" s="153"/>
      <c r="H51" s="153"/>
      <c r="I51" s="157"/>
    </row>
  </sheetData>
  <mergeCells count="3">
    <mergeCell ref="A1:I1"/>
    <mergeCell ref="A2:I2"/>
    <mergeCell ref="A3:I3"/>
  </mergeCells>
  <pageMargins left="0.7" right="0.5" top="0.6" bottom="0.5" header="0.4" footer="0.3"/>
  <pageSetup scale="75" orientation="portrait" r:id="rId1"/>
  <headerFooter>
    <oddFooter>&amp;L&amp;"-,Bold"&amp;10&amp;F,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Carol's Return-Solution</vt:lpstr>
      <vt:lpstr>'Carol''s Return-Solution'!Print_Area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hgodf</cp:lastModifiedBy>
  <cp:lastPrinted>2016-09-06T14:24:06Z</cp:lastPrinted>
  <dcterms:created xsi:type="dcterms:W3CDTF">2015-06-24T23:07:37Z</dcterms:created>
  <dcterms:modified xsi:type="dcterms:W3CDTF">2016-09-06T14:25:25Z</dcterms:modified>
</cp:coreProperties>
</file>