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7795" windowHeight="12840"/>
  </bookViews>
  <sheets>
    <sheet name="Problem" sheetId="1" r:id="rId1"/>
    <sheet name="Solution" sheetId="5" r:id="rId2"/>
  </sheets>
  <definedNames>
    <definedName name="_xlnm.Print_Area" localSheetId="0">Problem!$A$1:$F$60</definedName>
    <definedName name="_xlnm.Print_Area" localSheetId="1">Solution!$A$1:$F$60</definedName>
  </definedNames>
  <calcPr calcId="144525"/>
</workbook>
</file>

<file path=xl/calcChain.xml><?xml version="1.0" encoding="utf-8"?>
<calcChain xmlns="http://schemas.openxmlformats.org/spreadsheetml/2006/main">
  <c r="E59" i="5" l="1"/>
  <c r="D59" i="5"/>
  <c r="D56" i="5" s="1"/>
  <c r="D60" i="5" s="1"/>
  <c r="E60" i="5" s="1"/>
  <c r="E57" i="5" s="1"/>
  <c r="E54" i="5" s="1"/>
  <c r="D34" i="5"/>
  <c r="E35" i="5" s="1"/>
  <c r="E36" i="5" s="1"/>
  <c r="E13" i="5"/>
</calcChain>
</file>

<file path=xl/sharedStrings.xml><?xml version="1.0" encoding="utf-8"?>
<sst xmlns="http://schemas.openxmlformats.org/spreadsheetml/2006/main" count="134" uniqueCount="51">
  <si>
    <t>Sales</t>
  </si>
  <si>
    <t>Variable cost</t>
  </si>
  <si>
    <t>Traceable fixed costs</t>
  </si>
  <si>
    <t>Average invested capital</t>
  </si>
  <si>
    <t>Imputed interest rate</t>
  </si>
  <si>
    <t>Return on investment</t>
  </si>
  <si>
    <t>Total</t>
  </si>
  <si>
    <t>Net Income</t>
  </si>
  <si>
    <t>Compute ROI – Quest Co.</t>
  </si>
  <si>
    <t>Balance  Sheet</t>
  </si>
  <si>
    <t xml:space="preserve">Income Statement </t>
  </si>
  <si>
    <t>December 31, 2010 and 2011</t>
  </si>
  <si>
    <t>Year Ended 12-31-2011</t>
  </si>
  <si>
    <t xml:space="preserve"> Balance  Sheet</t>
  </si>
  <si>
    <t xml:space="preserve"> Income Stmt </t>
  </si>
  <si>
    <t xml:space="preserve"> Cash </t>
  </si>
  <si>
    <t xml:space="preserve"> Net Sales</t>
  </si>
  <si>
    <t xml:space="preserve"> Accts Rec.</t>
  </si>
  <si>
    <t xml:space="preserve"> Cost of Sales</t>
  </si>
  <si>
    <t xml:space="preserve"> Inventories</t>
  </si>
  <si>
    <t xml:space="preserve"> Gross Profit</t>
  </si>
  <si>
    <t xml:space="preserve"> Plant &amp; Equip.</t>
  </si>
  <si>
    <t xml:space="preserve"> Deprec. Exp.</t>
  </si>
  <si>
    <t xml:space="preserve"> Accum. Dep.</t>
  </si>
  <si>
    <t xml:space="preserve"> Other Expense</t>
  </si>
  <si>
    <t xml:space="preserve">     Total assets</t>
  </si>
  <si>
    <t xml:space="preserve"> Net Income</t>
  </si>
  <si>
    <t>Assets - Jan. 1</t>
  </si>
  <si>
    <t>Assets - Dec. 31</t>
  </si>
  <si>
    <t>Average assets</t>
  </si>
  <si>
    <t>What is Quest’s return on investment?</t>
  </si>
  <si>
    <t>Missing Amounts</t>
  </si>
  <si>
    <t>Year 1</t>
  </si>
  <si>
    <t>Expenses</t>
  </si>
  <si>
    <t>Net operating income</t>
  </si>
  <si>
    <t>Average operating assets</t>
  </si>
  <si>
    <t>Minimum required return</t>
  </si>
  <si>
    <t>What is the margin?</t>
  </si>
  <si>
    <t>Turnover</t>
  </si>
  <si>
    <t>Return on Investment</t>
  </si>
  <si>
    <t>Residual Income</t>
  </si>
  <si>
    <t>Reed Division of Huge Corporation</t>
  </si>
  <si>
    <t>Reed Division reports the following operating data.</t>
  </si>
  <si>
    <t>ROI was exactly the same in Year 1 and Year 2.</t>
  </si>
  <si>
    <t>Year 2</t>
  </si>
  <si>
    <t>Margin-%</t>
  </si>
  <si>
    <t>Net operating income (EBIT)</t>
  </si>
  <si>
    <t>Stockholder's equity</t>
  </si>
  <si>
    <t>Information for Quest Co.’s Silver  Division for the current year:</t>
  </si>
  <si>
    <t>What is rate of return on average assets? Ignore income tax.</t>
  </si>
  <si>
    <t>Tudor Corporation-ROI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</si>
</sst>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mm/dd/yy;@"/>
    <numFmt numFmtId="167" formatCode="&quot;$&quot;#,##0;[Red]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20"/>
      <color indexed="10"/>
      <name val="Arial"/>
      <family val="2"/>
    </font>
    <font>
      <b/>
      <sz val="12"/>
      <color indexed="1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ck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ck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theme="1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38">
    <xf numFmtId="0" fontId="0" fillId="0" borderId="0" xfId="0"/>
    <xf numFmtId="6" fontId="7" fillId="0" borderId="1" xfId="4" applyNumberFormat="1" applyFont="1" applyBorder="1" applyAlignment="1">
      <alignment horizontal="right" vertical="center" wrapText="1"/>
    </xf>
    <xf numFmtId="6" fontId="7" fillId="0" borderId="2" xfId="4" applyNumberFormat="1" applyFont="1" applyBorder="1" applyAlignment="1">
      <alignment horizontal="right" vertical="center" wrapText="1"/>
    </xf>
    <xf numFmtId="38" fontId="7" fillId="0" borderId="3" xfId="4" applyNumberFormat="1" applyFont="1" applyBorder="1" applyAlignment="1">
      <alignment horizontal="right" vertical="center" wrapText="1"/>
    </xf>
    <xf numFmtId="38" fontId="7" fillId="0" borderId="4" xfId="4" applyNumberFormat="1" applyFont="1" applyBorder="1" applyAlignment="1">
      <alignment horizontal="right" vertical="center" wrapText="1"/>
    </xf>
    <xf numFmtId="38" fontId="7" fillId="0" borderId="5" xfId="4" applyNumberFormat="1" applyFont="1" applyBorder="1" applyAlignment="1">
      <alignment horizontal="right" vertical="center" wrapText="1"/>
    </xf>
    <xf numFmtId="38" fontId="7" fillId="0" borderId="6" xfId="4" applyNumberFormat="1" applyFont="1" applyBorder="1" applyAlignment="1">
      <alignment horizontal="right" vertical="center" wrapText="1"/>
    </xf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horizontal="center"/>
    </xf>
    <xf numFmtId="0" fontId="12" fillId="0" borderId="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15" fillId="0" borderId="9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5" fillId="0" borderId="10" xfId="0" applyFont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9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5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6" fontId="3" fillId="0" borderId="14" xfId="3" applyNumberFormat="1" applyFont="1" applyBorder="1" applyAlignment="1">
      <alignment vertical="center"/>
    </xf>
    <xf numFmtId="3" fontId="3" fillId="0" borderId="17" xfId="3" applyNumberFormat="1" applyFont="1" applyBorder="1" applyAlignment="1">
      <alignment vertical="center"/>
    </xf>
    <xf numFmtId="9" fontId="3" fillId="0" borderId="20" xfId="3" applyNumberFormat="1" applyFont="1" applyBorder="1" applyAlignment="1">
      <alignment vertical="center"/>
    </xf>
    <xf numFmtId="0" fontId="3" fillId="0" borderId="21" xfId="3" applyFont="1" applyBorder="1" applyAlignment="1">
      <alignment vertical="center"/>
    </xf>
    <xf numFmtId="0" fontId="3" fillId="0" borderId="22" xfId="3" applyFont="1" applyBorder="1" applyAlignment="1">
      <alignment vertical="center"/>
    </xf>
    <xf numFmtId="0" fontId="3" fillId="0" borderId="23" xfId="3" applyFont="1" applyBorder="1" applyAlignment="1">
      <alignment vertical="center"/>
    </xf>
    <xf numFmtId="0" fontId="3" fillId="0" borderId="24" xfId="3" applyFont="1" applyBorder="1" applyAlignment="1">
      <alignment horizontal="left" vertical="center" indent="1"/>
    </xf>
    <xf numFmtId="0" fontId="3" fillId="0" borderId="25" xfId="3" applyFont="1" applyBorder="1" applyAlignment="1">
      <alignment horizontal="left" vertical="center" indent="1"/>
    </xf>
    <xf numFmtId="0" fontId="3" fillId="0" borderId="26" xfId="3" applyFont="1" applyBorder="1" applyAlignment="1">
      <alignment horizontal="left" vertical="center" indent="1"/>
    </xf>
    <xf numFmtId="0" fontId="5" fillId="0" borderId="13" xfId="4" applyFont="1" applyBorder="1" applyAlignment="1">
      <alignment vertical="center"/>
    </xf>
    <xf numFmtId="0" fontId="0" fillId="0" borderId="14" xfId="0" applyBorder="1" applyAlignment="1">
      <alignment vertical="center"/>
    </xf>
    <xf numFmtId="164" fontId="5" fillId="0" borderId="16" xfId="8" applyNumberFormat="1" applyFont="1" applyBorder="1" applyAlignment="1">
      <alignment vertical="center"/>
    </xf>
    <xf numFmtId="0" fontId="5" fillId="0" borderId="17" xfId="4" applyFont="1" applyBorder="1" applyAlignment="1">
      <alignment vertical="center"/>
    </xf>
    <xf numFmtId="164" fontId="5" fillId="0" borderId="19" xfId="8" applyNumberFormat="1" applyFont="1" applyBorder="1" applyAlignment="1">
      <alignment vertical="center"/>
    </xf>
    <xf numFmtId="167" fontId="10" fillId="0" borderId="14" xfId="0" applyNumberFormat="1" applyFont="1" applyBorder="1" applyAlignment="1">
      <alignment horizontal="center" vertical="center"/>
    </xf>
    <xf numFmtId="167" fontId="10" fillId="0" borderId="17" xfId="0" applyNumberFormat="1" applyFont="1" applyBorder="1" applyAlignment="1">
      <alignment horizontal="center" vertical="center"/>
    </xf>
    <xf numFmtId="9" fontId="10" fillId="0" borderId="17" xfId="2" applyFont="1" applyBorder="1" applyAlignment="1">
      <alignment horizontal="center" vertical="center"/>
    </xf>
    <xf numFmtId="10" fontId="10" fillId="3" borderId="17" xfId="2" applyNumberFormat="1" applyFont="1" applyFill="1" applyBorder="1" applyAlignment="1">
      <alignment horizontal="center" vertical="center"/>
    </xf>
    <xf numFmtId="4" fontId="10" fillId="3" borderId="17" xfId="1" applyNumberFormat="1" applyFont="1" applyFill="1" applyBorder="1" applyAlignment="1">
      <alignment horizontal="center" vertical="center"/>
    </xf>
    <xf numFmtId="9" fontId="10" fillId="3" borderId="17" xfId="2" applyNumberFormat="1" applyFont="1" applyFill="1" applyBorder="1" applyAlignment="1">
      <alignment horizontal="center" vertical="center"/>
    </xf>
    <xf numFmtId="167" fontId="10" fillId="3" borderId="17" xfId="0" applyNumberFormat="1" applyFont="1" applyFill="1" applyBorder="1" applyAlignment="1">
      <alignment horizontal="center" vertical="center"/>
    </xf>
    <xf numFmtId="167" fontId="10" fillId="3" borderId="20" xfId="2" applyNumberFormat="1" applyFont="1" applyFill="1" applyBorder="1" applyAlignment="1">
      <alignment horizontal="center" vertical="center"/>
    </xf>
    <xf numFmtId="0" fontId="12" fillId="0" borderId="24" xfId="0" applyFont="1" applyBorder="1" applyAlignment="1">
      <alignment horizontal="left" vertical="center" indent="1"/>
    </xf>
    <xf numFmtId="0" fontId="12" fillId="0" borderId="25" xfId="0" applyFont="1" applyBorder="1" applyAlignment="1">
      <alignment horizontal="left" vertical="center" indent="1"/>
    </xf>
    <xf numFmtId="0" fontId="12" fillId="0" borderId="26" xfId="0" applyFont="1" applyBorder="1" applyAlignment="1">
      <alignment horizontal="left" vertical="center" inden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9" fontId="10" fillId="0" borderId="13" xfId="2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 indent="1"/>
    </xf>
    <xf numFmtId="0" fontId="16" fillId="0" borderId="24" xfId="4" applyFont="1" applyBorder="1" applyAlignment="1">
      <alignment horizontal="left" vertical="center" indent="1"/>
    </xf>
    <xf numFmtId="0" fontId="5" fillId="0" borderId="25" xfId="4" applyFont="1" applyBorder="1" applyAlignment="1">
      <alignment horizontal="left" vertical="center" indent="1"/>
    </xf>
    <xf numFmtId="0" fontId="5" fillId="0" borderId="26" xfId="4" applyFont="1" applyBorder="1" applyAlignment="1">
      <alignment horizontal="left" vertical="center" indent="1"/>
    </xf>
    <xf numFmtId="164" fontId="5" fillId="0" borderId="21" xfId="8" applyNumberFormat="1" applyFont="1" applyBorder="1" applyAlignment="1">
      <alignment vertical="center"/>
    </xf>
    <xf numFmtId="0" fontId="5" fillId="0" borderId="27" xfId="4" applyFont="1" applyBorder="1" applyAlignment="1">
      <alignment vertical="center"/>
    </xf>
    <xf numFmtId="5" fontId="5" fillId="3" borderId="20" xfId="9" applyNumberFormat="1" applyFont="1" applyFill="1" applyBorder="1" applyAlignment="1">
      <alignment vertical="center"/>
    </xf>
    <xf numFmtId="164" fontId="5" fillId="0" borderId="28" xfId="8" applyNumberFormat="1" applyFont="1" applyBorder="1" applyAlignment="1">
      <alignment vertical="center"/>
    </xf>
    <xf numFmtId="5" fontId="5" fillId="3" borderId="19" xfId="9" applyNumberFormat="1" applyFont="1" applyFill="1" applyBorder="1" applyAlignment="1">
      <alignment vertical="center"/>
    </xf>
    <xf numFmtId="164" fontId="5" fillId="3" borderId="29" xfId="8" applyNumberFormat="1" applyFont="1" applyFill="1" applyBorder="1" applyAlignment="1">
      <alignment vertical="center"/>
    </xf>
    <xf numFmtId="5" fontId="5" fillId="3" borderId="29" xfId="8" applyNumberFormat="1" applyFont="1" applyFill="1" applyBorder="1" applyAlignment="1">
      <alignment vertical="center"/>
    </xf>
    <xf numFmtId="10" fontId="5" fillId="2" borderId="30" xfId="10" applyNumberFormat="1" applyFont="1" applyFill="1" applyBorder="1" applyAlignment="1">
      <alignment vertical="center"/>
    </xf>
    <xf numFmtId="5" fontId="5" fillId="3" borderId="20" xfId="8" applyNumberFormat="1" applyFont="1" applyFill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9" fontId="10" fillId="3" borderId="31" xfId="2" applyFont="1" applyFill="1" applyBorder="1" applyAlignment="1">
      <alignment horizontal="center" vertical="center"/>
    </xf>
    <xf numFmtId="167" fontId="10" fillId="0" borderId="28" xfId="0" applyNumberFormat="1" applyFont="1" applyBorder="1" applyAlignment="1">
      <alignment horizontal="center" vertical="center"/>
    </xf>
    <xf numFmtId="167" fontId="10" fillId="3" borderId="19" xfId="0" applyNumberFormat="1" applyFont="1" applyFill="1" applyBorder="1" applyAlignment="1">
      <alignment horizontal="center" vertical="center"/>
    </xf>
    <xf numFmtId="167" fontId="10" fillId="3" borderId="20" xfId="0" applyNumberFormat="1" applyFont="1" applyFill="1" applyBorder="1" applyAlignment="1">
      <alignment horizontal="center" vertical="center"/>
    </xf>
    <xf numFmtId="167" fontId="10" fillId="0" borderId="32" xfId="0" applyNumberFormat="1" applyFont="1" applyBorder="1" applyAlignment="1">
      <alignment horizontal="center" vertical="center"/>
    </xf>
    <xf numFmtId="167" fontId="10" fillId="0" borderId="33" xfId="0" applyNumberFormat="1" applyFont="1" applyBorder="1" applyAlignment="1">
      <alignment horizontal="center" vertical="center"/>
    </xf>
    <xf numFmtId="9" fontId="10" fillId="3" borderId="34" xfId="2" applyFont="1" applyFill="1" applyBorder="1" applyAlignment="1">
      <alignment horizontal="center" vertical="center"/>
    </xf>
    <xf numFmtId="9" fontId="10" fillId="3" borderId="30" xfId="2" applyFont="1" applyFill="1" applyBorder="1" applyAlignment="1">
      <alignment horizontal="center" vertical="center"/>
    </xf>
    <xf numFmtId="167" fontId="10" fillId="3" borderId="29" xfId="0" applyNumberFormat="1" applyFont="1" applyFill="1" applyBorder="1" applyAlignment="1">
      <alignment horizontal="center" vertical="center"/>
    </xf>
    <xf numFmtId="167" fontId="10" fillId="3" borderId="31" xfId="0" applyNumberFormat="1" applyFont="1" applyFill="1" applyBorder="1" applyAlignment="1">
      <alignment horizontal="center" vertical="center"/>
    </xf>
    <xf numFmtId="0" fontId="16" fillId="0" borderId="12" xfId="3" applyFont="1" applyBorder="1" applyAlignment="1">
      <alignment horizontal="left" vertical="center" indent="1"/>
    </xf>
    <xf numFmtId="0" fontId="5" fillId="0" borderId="13" xfId="3" applyFont="1" applyBorder="1" applyAlignment="1">
      <alignment horizontal="left" vertical="center"/>
    </xf>
    <xf numFmtId="164" fontId="5" fillId="0" borderId="13" xfId="5" applyNumberFormat="1" applyFont="1" applyBorder="1" applyAlignment="1">
      <alignment vertical="center"/>
    </xf>
    <xf numFmtId="0" fontId="5" fillId="0" borderId="14" xfId="3" applyFont="1" applyBorder="1" applyAlignment="1">
      <alignment vertical="center"/>
    </xf>
    <xf numFmtId="0" fontId="5" fillId="0" borderId="15" xfId="3" applyFont="1" applyBorder="1" applyAlignment="1">
      <alignment horizontal="left" vertical="center" indent="1"/>
    </xf>
    <xf numFmtId="0" fontId="5" fillId="0" borderId="16" xfId="3" applyFont="1" applyBorder="1" applyAlignment="1">
      <alignment horizontal="left" vertical="center"/>
    </xf>
    <xf numFmtId="164" fontId="5" fillId="0" borderId="16" xfId="5" applyNumberFormat="1" applyFont="1" applyBorder="1" applyAlignment="1">
      <alignment vertical="center"/>
    </xf>
    <xf numFmtId="0" fontId="2" fillId="0" borderId="17" xfId="3" applyBorder="1" applyAlignment="1">
      <alignment vertical="center"/>
    </xf>
    <xf numFmtId="0" fontId="5" fillId="0" borderId="18" xfId="3" applyFont="1" applyBorder="1" applyAlignment="1">
      <alignment horizontal="left" vertical="center" indent="1"/>
    </xf>
    <xf numFmtId="0" fontId="5" fillId="0" borderId="19" xfId="3" applyFont="1" applyBorder="1" applyAlignment="1">
      <alignment horizontal="left" vertical="center"/>
    </xf>
    <xf numFmtId="164" fontId="5" fillId="0" borderId="19" xfId="5" applyNumberFormat="1" applyFont="1" applyBorder="1" applyAlignment="1">
      <alignment vertical="center"/>
    </xf>
    <xf numFmtId="0" fontId="5" fillId="0" borderId="27" xfId="3" applyFont="1" applyBorder="1" applyAlignment="1">
      <alignment vertical="center"/>
    </xf>
    <xf numFmtId="164" fontId="5" fillId="0" borderId="28" xfId="5" applyNumberFormat="1" applyFont="1" applyBorder="1" applyAlignment="1">
      <alignment vertical="center"/>
    </xf>
    <xf numFmtId="164" fontId="5" fillId="3" borderId="29" xfId="5" applyNumberFormat="1" applyFont="1" applyFill="1" applyBorder="1" applyAlignment="1">
      <alignment vertical="center"/>
    </xf>
    <xf numFmtId="5" fontId="5" fillId="3" borderId="35" xfId="6" applyNumberFormat="1" applyFont="1" applyFill="1" applyBorder="1" applyAlignment="1">
      <alignment vertical="center"/>
    </xf>
    <xf numFmtId="10" fontId="5" fillId="3" borderId="30" xfId="7" applyNumberFormat="1" applyFont="1" applyFill="1" applyBorder="1" applyAlignment="1">
      <alignment vertical="center"/>
    </xf>
    <xf numFmtId="5" fontId="5" fillId="3" borderId="31" xfId="6" applyNumberFormat="1" applyFont="1" applyFill="1" applyBorder="1" applyAlignment="1">
      <alignment vertical="center"/>
    </xf>
    <xf numFmtId="0" fontId="8" fillId="0" borderId="0" xfId="4" applyFont="1" applyBorder="1" applyAlignment="1">
      <alignment horizontal="left" vertical="center"/>
    </xf>
    <xf numFmtId="0" fontId="5" fillId="0" borderId="36" xfId="4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0" borderId="39" xfId="4" applyFont="1" applyBorder="1" applyAlignment="1">
      <alignment vertical="center" wrapText="1"/>
    </xf>
    <xf numFmtId="6" fontId="7" fillId="0" borderId="40" xfId="4" applyNumberFormat="1" applyFont="1" applyBorder="1" applyAlignment="1">
      <alignment horizontal="right" vertical="center" wrapText="1"/>
    </xf>
    <xf numFmtId="0" fontId="7" fillId="0" borderId="41" xfId="4" applyFont="1" applyBorder="1" applyAlignment="1">
      <alignment vertical="center" wrapText="1"/>
    </xf>
    <xf numFmtId="38" fontId="7" fillId="0" borderId="42" xfId="4" applyNumberFormat="1" applyFont="1" applyBorder="1" applyAlignment="1">
      <alignment horizontal="right" vertical="center" wrapText="1"/>
    </xf>
    <xf numFmtId="0" fontId="7" fillId="0" borderId="43" xfId="4" applyFont="1" applyBorder="1" applyAlignment="1">
      <alignment vertical="center" wrapText="1"/>
    </xf>
    <xf numFmtId="38" fontId="7" fillId="0" borderId="44" xfId="4" applyNumberFormat="1" applyFont="1" applyBorder="1" applyAlignment="1">
      <alignment horizontal="right" vertical="center" wrapText="1"/>
    </xf>
    <xf numFmtId="38" fontId="7" fillId="0" borderId="45" xfId="4" applyNumberFormat="1" applyFont="1" applyBorder="1" applyAlignment="1">
      <alignment horizontal="right" vertical="center" wrapText="1"/>
    </xf>
    <xf numFmtId="38" fontId="7" fillId="0" borderId="40" xfId="4" applyNumberFormat="1" applyFont="1" applyBorder="1" applyAlignment="1">
      <alignment horizontal="right" vertical="center" wrapText="1"/>
    </xf>
    <xf numFmtId="0" fontId="7" fillId="0" borderId="46" xfId="4" applyFont="1" applyBorder="1" applyAlignment="1">
      <alignment vertical="center" wrapText="1"/>
    </xf>
    <xf numFmtId="38" fontId="7" fillId="0" borderId="47" xfId="4" applyNumberFormat="1" applyFont="1" applyBorder="1" applyAlignment="1">
      <alignment horizontal="right" vertical="center" wrapText="1"/>
    </xf>
    <xf numFmtId="38" fontId="7" fillId="0" borderId="48" xfId="4" applyNumberFormat="1" applyFont="1" applyBorder="1" applyAlignment="1">
      <alignment horizontal="right" vertical="center" wrapText="1"/>
    </xf>
    <xf numFmtId="38" fontId="7" fillId="0" borderId="49" xfId="4" applyNumberFormat="1" applyFont="1" applyBorder="1" applyAlignment="1">
      <alignment horizontal="right" vertical="center" wrapText="1"/>
    </xf>
    <xf numFmtId="0" fontId="7" fillId="0" borderId="50" xfId="4" applyFont="1" applyBorder="1" applyAlignment="1">
      <alignment vertical="center" wrapText="1"/>
    </xf>
    <xf numFmtId="38" fontId="7" fillId="0" borderId="51" xfId="4" applyNumberFormat="1" applyFont="1" applyFill="1" applyBorder="1" applyAlignment="1">
      <alignment horizontal="right" vertical="center" wrapText="1"/>
    </xf>
    <xf numFmtId="0" fontId="7" fillId="0" borderId="52" xfId="4" applyFont="1" applyBorder="1" applyAlignment="1">
      <alignment vertical="center" wrapText="1"/>
    </xf>
    <xf numFmtId="6" fontId="7" fillId="0" borderId="53" xfId="4" applyNumberFormat="1" applyFont="1" applyBorder="1" applyAlignment="1">
      <alignment horizontal="right" vertical="center" wrapText="1"/>
    </xf>
    <xf numFmtId="6" fontId="7" fillId="0" borderId="54" xfId="4" applyNumberFormat="1" applyFont="1" applyBorder="1" applyAlignment="1">
      <alignment horizontal="right" vertical="center" wrapText="1"/>
    </xf>
    <xf numFmtId="6" fontId="7" fillId="0" borderId="55" xfId="4" applyNumberFormat="1" applyFont="1" applyBorder="1" applyAlignment="1">
      <alignment horizontal="right" vertical="center" wrapText="1"/>
    </xf>
    <xf numFmtId="0" fontId="5" fillId="0" borderId="56" xfId="4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" fillId="0" borderId="58" xfId="4" applyFont="1" applyFill="1" applyBorder="1" applyAlignment="1">
      <alignment vertical="center" wrapText="1"/>
    </xf>
    <xf numFmtId="166" fontId="7" fillId="0" borderId="59" xfId="4" applyNumberFormat="1" applyFont="1" applyFill="1" applyBorder="1" applyAlignment="1">
      <alignment horizontal="right" vertical="center" wrapText="1"/>
    </xf>
    <xf numFmtId="166" fontId="7" fillId="0" borderId="60" xfId="4" applyNumberFormat="1" applyFont="1" applyFill="1" applyBorder="1" applyAlignment="1">
      <alignment horizontal="right" vertical="center" wrapText="1"/>
    </xf>
    <xf numFmtId="0" fontId="7" fillId="0" borderId="61" xfId="4" applyFont="1" applyFill="1" applyBorder="1" applyAlignment="1">
      <alignment horizontal="center" vertical="center" wrapText="1"/>
    </xf>
    <xf numFmtId="0" fontId="7" fillId="0" borderId="58" xfId="4" applyFont="1" applyFill="1" applyBorder="1" applyAlignment="1">
      <alignment vertical="center" wrapText="1"/>
    </xf>
    <xf numFmtId="0" fontId="3" fillId="0" borderId="62" xfId="4" applyFont="1" applyBorder="1" applyAlignment="1">
      <alignment vertical="center" wrapText="1"/>
    </xf>
    <xf numFmtId="0" fontId="7" fillId="0" borderId="63" xfId="4" applyFont="1" applyBorder="1" applyAlignment="1">
      <alignment vertical="center" wrapText="1"/>
    </xf>
    <xf numFmtId="0" fontId="7" fillId="0" borderId="64" xfId="4" applyFont="1" applyBorder="1" applyAlignment="1">
      <alignment vertical="center" wrapText="1"/>
    </xf>
    <xf numFmtId="0" fontId="3" fillId="0" borderId="65" xfId="4" applyFont="1" applyFill="1" applyBorder="1" applyAlignment="1">
      <alignment vertical="center" wrapText="1"/>
    </xf>
    <xf numFmtId="0" fontId="18" fillId="0" borderId="0" xfId="4" applyFont="1" applyBorder="1" applyAlignment="1">
      <alignment horizontal="left" vertical="center"/>
    </xf>
    <xf numFmtId="0" fontId="16" fillId="0" borderId="24" xfId="3" applyFont="1" applyBorder="1" applyAlignment="1">
      <alignment horizontal="left" vertical="center" indent="1"/>
    </xf>
    <xf numFmtId="0" fontId="5" fillId="0" borderId="25" xfId="3" applyFont="1" applyBorder="1" applyAlignment="1">
      <alignment horizontal="left" vertical="center" indent="1"/>
    </xf>
    <xf numFmtId="0" fontId="5" fillId="0" borderId="26" xfId="3" applyFont="1" applyBorder="1" applyAlignment="1">
      <alignment horizontal="left" vertical="center" indent="1"/>
    </xf>
    <xf numFmtId="0" fontId="5" fillId="0" borderId="21" xfId="3" applyFont="1" applyBorder="1" applyAlignment="1">
      <alignment horizontal="left" vertical="center"/>
    </xf>
    <xf numFmtId="0" fontId="5" fillId="0" borderId="22" xfId="3" applyFont="1" applyBorder="1" applyAlignment="1">
      <alignment horizontal="left" vertical="center"/>
    </xf>
    <xf numFmtId="0" fontId="5" fillId="0" borderId="23" xfId="3" applyFont="1" applyBorder="1" applyAlignment="1">
      <alignment horizontal="left" vertical="center"/>
    </xf>
  </cellXfs>
  <cellStyles count="11">
    <cellStyle name="Comma" xfId="1" builtinId="3"/>
    <cellStyle name="Comma 2" xfId="5"/>
    <cellStyle name="Comma 3" xfId="8"/>
    <cellStyle name="Currency 2" xfId="6"/>
    <cellStyle name="Currency 3" xfId="9"/>
    <cellStyle name="Normal" xfId="0" builtinId="0"/>
    <cellStyle name="Normal 2" xfId="3"/>
    <cellStyle name="Normal 3" xfId="4"/>
    <cellStyle name="Percent" xfId="2" builtinId="5"/>
    <cellStyle name="Percent 2" xfId="7"/>
    <cellStyle name="Percent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tabSelected="1" topLeftCell="A13" zoomScale="200" zoomScaleNormal="200" workbookViewId="0">
      <selection activeCell="B19" sqref="B19:D19"/>
    </sheetView>
  </sheetViews>
  <sheetFormatPr defaultRowHeight="18.75" x14ac:dyDescent="0.3"/>
  <cols>
    <col min="1" max="1" width="3.7109375" style="9" customWidth="1"/>
    <col min="2" max="2" width="17.42578125" customWidth="1"/>
    <col min="3" max="3" width="15.5703125" customWidth="1"/>
    <col min="4" max="4" width="13.5703125" customWidth="1"/>
    <col min="5" max="5" width="15.28515625" customWidth="1"/>
    <col min="6" max="6" width="14.5703125" customWidth="1"/>
    <col min="7" max="7" width="14" customWidth="1"/>
  </cols>
  <sheetData>
    <row r="1" spans="1:5" s="8" customFormat="1" x14ac:dyDescent="0.25">
      <c r="A1" s="11">
        <v>1</v>
      </c>
      <c r="B1" s="17" t="s">
        <v>8</v>
      </c>
      <c r="C1" s="17"/>
      <c r="D1" s="18"/>
    </row>
    <row r="2" spans="1:5" s="8" customFormat="1" ht="14.25" customHeight="1" thickBot="1" x14ac:dyDescent="0.3">
      <c r="A2" s="11"/>
      <c r="B2" s="19" t="s">
        <v>48</v>
      </c>
      <c r="C2" s="19"/>
      <c r="D2" s="20"/>
    </row>
    <row r="3" spans="1:5" s="8" customFormat="1" ht="14.25" customHeight="1" x14ac:dyDescent="0.25">
      <c r="A3" s="11"/>
      <c r="B3" s="32" t="s">
        <v>0</v>
      </c>
      <c r="C3" s="29"/>
      <c r="D3" s="26">
        <v>314000</v>
      </c>
    </row>
    <row r="4" spans="1:5" s="8" customFormat="1" ht="14.25" customHeight="1" x14ac:dyDescent="0.25">
      <c r="A4" s="11"/>
      <c r="B4" s="33" t="s">
        <v>1</v>
      </c>
      <c r="C4" s="30"/>
      <c r="D4" s="27">
        <v>250000</v>
      </c>
    </row>
    <row r="5" spans="1:5" s="8" customFormat="1" ht="14.25" customHeight="1" x14ac:dyDescent="0.25">
      <c r="A5" s="11"/>
      <c r="B5" s="33" t="s">
        <v>2</v>
      </c>
      <c r="C5" s="30"/>
      <c r="D5" s="27">
        <v>50000</v>
      </c>
    </row>
    <row r="6" spans="1:5" s="8" customFormat="1" ht="14.25" customHeight="1" x14ac:dyDescent="0.25">
      <c r="A6" s="11"/>
      <c r="B6" s="33" t="s">
        <v>3</v>
      </c>
      <c r="C6" s="30"/>
      <c r="D6" s="27">
        <v>40000</v>
      </c>
    </row>
    <row r="7" spans="1:5" s="8" customFormat="1" ht="14.25" customHeight="1" thickBot="1" x14ac:dyDescent="0.3">
      <c r="A7" s="11"/>
      <c r="B7" s="34" t="s">
        <v>4</v>
      </c>
      <c r="C7" s="31"/>
      <c r="D7" s="28">
        <v>0.1</v>
      </c>
    </row>
    <row r="8" spans="1:5" s="8" customFormat="1" ht="14.25" customHeight="1" thickBot="1" x14ac:dyDescent="0.3">
      <c r="A8" s="11"/>
      <c r="B8" s="19" t="s">
        <v>30</v>
      </c>
      <c r="C8" s="19"/>
      <c r="D8" s="20"/>
    </row>
    <row r="9" spans="1:5" s="8" customFormat="1" ht="14.25" customHeight="1" x14ac:dyDescent="0.25">
      <c r="A9" s="11"/>
      <c r="B9" s="132" t="s">
        <v>5</v>
      </c>
      <c r="C9" s="135"/>
      <c r="D9" s="82"/>
      <c r="E9" s="83"/>
    </row>
    <row r="10" spans="1:5" s="8" customFormat="1" ht="14.25" customHeight="1" thickBot="1" x14ac:dyDescent="0.3">
      <c r="A10" s="11"/>
      <c r="B10" s="133" t="s">
        <v>0</v>
      </c>
      <c r="C10" s="136"/>
      <c r="D10" s="86"/>
      <c r="E10" s="62"/>
    </row>
    <row r="11" spans="1:5" s="8" customFormat="1" ht="14.25" customHeight="1" thickBot="1" x14ac:dyDescent="0.3">
      <c r="A11" s="11"/>
      <c r="B11" s="133" t="s">
        <v>1</v>
      </c>
      <c r="C11" s="136"/>
      <c r="D11" s="64"/>
      <c r="E11" s="91"/>
    </row>
    <row r="12" spans="1:5" s="8" customFormat="1" ht="14.25" customHeight="1" thickBot="1" x14ac:dyDescent="0.3">
      <c r="A12" s="11"/>
      <c r="B12" s="133" t="s">
        <v>2</v>
      </c>
      <c r="C12" s="136"/>
      <c r="D12" s="93"/>
      <c r="E12" s="87"/>
    </row>
    <row r="13" spans="1:5" s="8" customFormat="1" ht="14.25" customHeight="1" thickBot="1" x14ac:dyDescent="0.3">
      <c r="A13" s="11"/>
      <c r="B13" s="133" t="s">
        <v>6</v>
      </c>
      <c r="C13" s="136"/>
      <c r="D13" s="92"/>
      <c r="E13" s="94"/>
    </row>
    <row r="14" spans="1:5" s="8" customFormat="1" ht="14.25" customHeight="1" thickBot="1" x14ac:dyDescent="0.3">
      <c r="A14" s="11"/>
      <c r="B14" s="133" t="s">
        <v>7</v>
      </c>
      <c r="C14" s="136"/>
      <c r="D14" s="86"/>
      <c r="E14" s="96"/>
    </row>
    <row r="15" spans="1:5" s="8" customFormat="1" ht="14.25" customHeight="1" thickBot="1" x14ac:dyDescent="0.3">
      <c r="A15" s="11"/>
      <c r="B15" s="133" t="s">
        <v>3</v>
      </c>
      <c r="C15" s="136"/>
      <c r="D15" s="86"/>
      <c r="E15" s="96"/>
    </row>
    <row r="16" spans="1:5" s="8" customFormat="1" ht="14.25" customHeight="1" thickBot="1" x14ac:dyDescent="0.3">
      <c r="A16" s="11"/>
      <c r="B16" s="134" t="s">
        <v>5</v>
      </c>
      <c r="C16" s="137"/>
      <c r="D16" s="90"/>
      <c r="E16" s="95"/>
    </row>
    <row r="17" spans="1:6" s="8" customFormat="1" ht="8.25" customHeight="1" x14ac:dyDescent="0.25">
      <c r="A17" s="11"/>
    </row>
    <row r="18" spans="1:6" s="8" customFormat="1" ht="17.25" customHeight="1" thickBot="1" x14ac:dyDescent="0.3">
      <c r="A18" s="11">
        <v>2</v>
      </c>
      <c r="B18" s="131" t="s">
        <v>50</v>
      </c>
      <c r="C18" s="97"/>
      <c r="D18" s="97"/>
      <c r="E18" s="97"/>
      <c r="F18" s="97"/>
    </row>
    <row r="19" spans="1:6" s="8" customFormat="1" ht="14.25" customHeight="1" x14ac:dyDescent="0.25">
      <c r="A19" s="11"/>
      <c r="B19" s="98" t="s">
        <v>9</v>
      </c>
      <c r="C19" s="99"/>
      <c r="D19" s="99"/>
      <c r="E19" s="98" t="s">
        <v>10</v>
      </c>
      <c r="F19" s="100"/>
    </row>
    <row r="20" spans="1:6" s="8" customFormat="1" ht="14.25" customHeight="1" thickBot="1" x14ac:dyDescent="0.3">
      <c r="A20" s="11"/>
      <c r="B20" s="119" t="s">
        <v>11</v>
      </c>
      <c r="C20" s="120"/>
      <c r="D20" s="120"/>
      <c r="E20" s="119" t="s">
        <v>12</v>
      </c>
      <c r="F20" s="121"/>
    </row>
    <row r="21" spans="1:6" s="8" customFormat="1" ht="14.25" customHeight="1" thickBot="1" x14ac:dyDescent="0.3">
      <c r="A21" s="11"/>
      <c r="B21" s="122" t="s">
        <v>13</v>
      </c>
      <c r="C21" s="123">
        <v>40543</v>
      </c>
      <c r="D21" s="124">
        <v>40908</v>
      </c>
      <c r="E21" s="126" t="s">
        <v>14</v>
      </c>
      <c r="F21" s="125">
        <v>2011</v>
      </c>
    </row>
    <row r="22" spans="1:6" s="8" customFormat="1" ht="14.25" customHeight="1" x14ac:dyDescent="0.25">
      <c r="A22" s="11"/>
      <c r="B22" s="101" t="s">
        <v>15</v>
      </c>
      <c r="C22" s="1">
        <v>60000</v>
      </c>
      <c r="D22" s="2">
        <v>50000</v>
      </c>
      <c r="E22" s="101" t="s">
        <v>16</v>
      </c>
      <c r="F22" s="102">
        <v>1200000</v>
      </c>
    </row>
    <row r="23" spans="1:6" s="8" customFormat="1" ht="14.25" customHeight="1" thickBot="1" x14ac:dyDescent="0.3">
      <c r="A23" s="11"/>
      <c r="B23" s="103" t="s">
        <v>17</v>
      </c>
      <c r="C23" s="3">
        <v>220000</v>
      </c>
      <c r="D23" s="4">
        <v>200000</v>
      </c>
      <c r="E23" s="127" t="s">
        <v>18</v>
      </c>
      <c r="F23" s="104">
        <v>-780000</v>
      </c>
    </row>
    <row r="24" spans="1:6" s="8" customFormat="1" ht="14.25" customHeight="1" thickTop="1" x14ac:dyDescent="0.25">
      <c r="A24" s="11"/>
      <c r="B24" s="105" t="s">
        <v>19</v>
      </c>
      <c r="C24" s="106">
        <v>260000</v>
      </c>
      <c r="D24" s="107">
        <v>250000</v>
      </c>
      <c r="E24" s="128" t="s">
        <v>20</v>
      </c>
      <c r="F24" s="108">
        <v>420000</v>
      </c>
    </row>
    <row r="25" spans="1:6" s="8" customFormat="1" ht="14.25" customHeight="1" x14ac:dyDescent="0.25">
      <c r="A25" s="11"/>
      <c r="B25" s="109" t="s">
        <v>21</v>
      </c>
      <c r="C25" s="110">
        <v>630000</v>
      </c>
      <c r="D25" s="111">
        <v>630000</v>
      </c>
      <c r="E25" s="129" t="s">
        <v>22</v>
      </c>
      <c r="F25" s="112">
        <v>-40000</v>
      </c>
    </row>
    <row r="26" spans="1:6" s="8" customFormat="1" ht="14.25" customHeight="1" thickBot="1" x14ac:dyDescent="0.3">
      <c r="A26" s="11"/>
      <c r="B26" s="113" t="s">
        <v>23</v>
      </c>
      <c r="C26" s="5">
        <v>-230000</v>
      </c>
      <c r="D26" s="6">
        <v>-270000</v>
      </c>
      <c r="E26" s="130" t="s">
        <v>24</v>
      </c>
      <c r="F26" s="114">
        <v>-200000</v>
      </c>
    </row>
    <row r="27" spans="1:6" s="8" customFormat="1" ht="14.25" customHeight="1" thickTop="1" thickBot="1" x14ac:dyDescent="0.3">
      <c r="A27" s="11"/>
      <c r="B27" s="115" t="s">
        <v>25</v>
      </c>
      <c r="C27" s="116">
        <v>940000</v>
      </c>
      <c r="D27" s="117">
        <v>860000</v>
      </c>
      <c r="E27" s="115" t="s">
        <v>26</v>
      </c>
      <c r="F27" s="118">
        <v>180000</v>
      </c>
    </row>
    <row r="28" spans="1:6" s="8" customFormat="1" ht="15.75" customHeight="1" x14ac:dyDescent="0.25">
      <c r="A28" s="11"/>
      <c r="B28" s="21" t="s">
        <v>49</v>
      </c>
      <c r="C28" s="21"/>
      <c r="D28" s="22"/>
      <c r="E28" s="22"/>
      <c r="F28" s="22"/>
    </row>
    <row r="29" spans="1:6" s="8" customFormat="1" ht="8.25" customHeight="1" thickBot="1" x14ac:dyDescent="0.3">
      <c r="A29" s="11"/>
      <c r="B29" s="21"/>
      <c r="C29" s="21"/>
      <c r="D29" s="22"/>
      <c r="E29" s="22"/>
      <c r="F29" s="22"/>
    </row>
    <row r="30" spans="1:6" s="8" customFormat="1" ht="14.25" customHeight="1" x14ac:dyDescent="0.25">
      <c r="A30" s="11"/>
      <c r="B30" s="57" t="s">
        <v>5</v>
      </c>
      <c r="C30" s="60"/>
      <c r="D30" s="35"/>
      <c r="E30" s="36"/>
    </row>
    <row r="31" spans="1:6" s="8" customFormat="1" ht="14.25" customHeight="1" thickBot="1" x14ac:dyDescent="0.3">
      <c r="A31" s="11"/>
      <c r="B31" s="58" t="s">
        <v>7</v>
      </c>
      <c r="C31" s="52"/>
      <c r="D31" s="37"/>
      <c r="E31" s="62"/>
    </row>
    <row r="32" spans="1:6" s="8" customFormat="1" ht="14.25" customHeight="1" thickBot="1" x14ac:dyDescent="0.3">
      <c r="A32" s="11"/>
      <c r="B32" s="58" t="s">
        <v>27</v>
      </c>
      <c r="C32" s="52"/>
      <c r="D32" s="64"/>
      <c r="E32" s="61"/>
    </row>
    <row r="33" spans="1:5" s="8" customFormat="1" ht="14.25" customHeight="1" thickBot="1" x14ac:dyDescent="0.3">
      <c r="A33" s="11"/>
      <c r="B33" s="58" t="s">
        <v>28</v>
      </c>
      <c r="C33" s="52"/>
      <c r="D33" s="65"/>
      <c r="E33" s="38"/>
    </row>
    <row r="34" spans="1:5" s="8" customFormat="1" ht="14.25" customHeight="1" thickBot="1" x14ac:dyDescent="0.3">
      <c r="A34" s="11"/>
      <c r="B34" s="58" t="s">
        <v>6</v>
      </c>
      <c r="C34" s="52"/>
      <c r="D34" s="66"/>
      <c r="E34" s="38"/>
    </row>
    <row r="35" spans="1:5" s="8" customFormat="1" ht="14.25" customHeight="1" thickBot="1" x14ac:dyDescent="0.3">
      <c r="A35" s="11"/>
      <c r="B35" s="58" t="s">
        <v>29</v>
      </c>
      <c r="C35" s="52"/>
      <c r="D35" s="63"/>
      <c r="E35" s="68"/>
    </row>
    <row r="36" spans="1:5" s="8" customFormat="1" ht="14.25" customHeight="1" thickBot="1" x14ac:dyDescent="0.3">
      <c r="A36" s="11"/>
      <c r="B36" s="59" t="s">
        <v>5</v>
      </c>
      <c r="C36" s="53"/>
      <c r="D36" s="39"/>
      <c r="E36" s="67"/>
    </row>
    <row r="37" spans="1:5" s="8" customFormat="1" ht="14.25" customHeight="1" thickBot="1" x14ac:dyDescent="0.3">
      <c r="A37" s="11"/>
    </row>
    <row r="38" spans="1:5" s="8" customFormat="1" ht="16.5" customHeight="1" thickBot="1" x14ac:dyDescent="0.3">
      <c r="A38" s="11">
        <v>3</v>
      </c>
      <c r="B38" s="16" t="s">
        <v>31</v>
      </c>
      <c r="C38" s="23"/>
      <c r="D38" s="15" t="s">
        <v>32</v>
      </c>
    </row>
    <row r="39" spans="1:5" s="8" customFormat="1" ht="14.25" customHeight="1" x14ac:dyDescent="0.25">
      <c r="A39" s="11"/>
      <c r="B39" s="48" t="s">
        <v>0</v>
      </c>
      <c r="C39" s="51"/>
      <c r="D39" s="40">
        <v>400000</v>
      </c>
    </row>
    <row r="40" spans="1:5" s="8" customFormat="1" ht="14.25" customHeight="1" x14ac:dyDescent="0.25">
      <c r="A40" s="11"/>
      <c r="B40" s="49" t="s">
        <v>33</v>
      </c>
      <c r="C40" s="52"/>
      <c r="D40" s="41">
        <v>350000</v>
      </c>
    </row>
    <row r="41" spans="1:5" s="8" customFormat="1" ht="14.25" customHeight="1" x14ac:dyDescent="0.25">
      <c r="A41" s="11"/>
      <c r="B41" s="49" t="s">
        <v>34</v>
      </c>
      <c r="C41" s="52"/>
      <c r="D41" s="41">
        <v>50000</v>
      </c>
    </row>
    <row r="42" spans="1:5" s="8" customFormat="1" ht="14.25" customHeight="1" x14ac:dyDescent="0.25">
      <c r="A42" s="11"/>
      <c r="B42" s="49" t="s">
        <v>35</v>
      </c>
      <c r="C42" s="52"/>
      <c r="D42" s="41">
        <v>200000</v>
      </c>
    </row>
    <row r="43" spans="1:5" s="8" customFormat="1" ht="14.25" customHeight="1" x14ac:dyDescent="0.25">
      <c r="A43" s="11"/>
      <c r="B43" s="49" t="s">
        <v>36</v>
      </c>
      <c r="C43" s="52"/>
      <c r="D43" s="42">
        <v>0.14000000000000001</v>
      </c>
    </row>
    <row r="44" spans="1:5" s="8" customFormat="1" ht="14.25" customHeight="1" x14ac:dyDescent="0.25">
      <c r="A44" s="11"/>
      <c r="B44" s="49" t="s">
        <v>37</v>
      </c>
      <c r="C44" s="52"/>
      <c r="D44" s="43"/>
    </row>
    <row r="45" spans="1:5" s="8" customFormat="1" ht="14.25" customHeight="1" x14ac:dyDescent="0.25">
      <c r="A45" s="11"/>
      <c r="B45" s="49" t="s">
        <v>38</v>
      </c>
      <c r="C45" s="52"/>
      <c r="D45" s="44"/>
    </row>
    <row r="46" spans="1:5" s="8" customFormat="1" ht="14.25" customHeight="1" x14ac:dyDescent="0.25">
      <c r="A46" s="11"/>
      <c r="B46" s="49" t="s">
        <v>39</v>
      </c>
      <c r="C46" s="52"/>
      <c r="D46" s="45"/>
    </row>
    <row r="47" spans="1:5" s="8" customFormat="1" ht="14.25" customHeight="1" x14ac:dyDescent="0.25">
      <c r="A47" s="11"/>
      <c r="B47" s="49" t="s">
        <v>36</v>
      </c>
      <c r="C47" s="52"/>
      <c r="D47" s="46"/>
    </row>
    <row r="48" spans="1:5" s="8" customFormat="1" ht="14.25" customHeight="1" thickBot="1" x14ac:dyDescent="0.3">
      <c r="A48" s="11"/>
      <c r="B48" s="50" t="s">
        <v>40</v>
      </c>
      <c r="C48" s="53"/>
      <c r="D48" s="47"/>
    </row>
    <row r="49" spans="1:5" s="8" customFormat="1" ht="9" customHeight="1" x14ac:dyDescent="0.25">
      <c r="A49" s="11"/>
    </row>
    <row r="50" spans="1:5" s="8" customFormat="1" ht="18" customHeight="1" x14ac:dyDescent="0.25">
      <c r="A50" s="11">
        <v>4</v>
      </c>
      <c r="B50" s="24" t="s">
        <v>41</v>
      </c>
    </row>
    <row r="51" spans="1:5" s="8" customFormat="1" ht="14.25" customHeight="1" x14ac:dyDescent="0.25">
      <c r="A51" s="11"/>
      <c r="B51" s="25" t="s">
        <v>42</v>
      </c>
    </row>
    <row r="52" spans="1:5" s="8" customFormat="1" ht="14.25" customHeight="1" thickBot="1" x14ac:dyDescent="0.3">
      <c r="A52" s="11"/>
      <c r="B52" s="25" t="s">
        <v>43</v>
      </c>
    </row>
    <row r="53" spans="1:5" s="8" customFormat="1" ht="14.25" customHeight="1" thickBot="1" x14ac:dyDescent="0.3">
      <c r="A53" s="11"/>
      <c r="B53" s="10"/>
      <c r="C53" s="12"/>
      <c r="D53" s="13" t="s">
        <v>32</v>
      </c>
      <c r="E53" s="14" t="s">
        <v>44</v>
      </c>
    </row>
    <row r="54" spans="1:5" s="8" customFormat="1" ht="14.25" customHeight="1" thickBot="1" x14ac:dyDescent="0.3">
      <c r="A54" s="11"/>
      <c r="B54" s="48" t="s">
        <v>45</v>
      </c>
      <c r="C54" s="51"/>
      <c r="D54" s="54">
        <v>0.16</v>
      </c>
      <c r="E54" s="70"/>
    </row>
    <row r="55" spans="1:5" s="8" customFormat="1" ht="14.25" customHeight="1" x14ac:dyDescent="0.25">
      <c r="A55" s="11"/>
      <c r="B55" s="49" t="s">
        <v>38</v>
      </c>
      <c r="C55" s="52"/>
      <c r="D55" s="55">
        <v>2.5</v>
      </c>
      <c r="E55" s="69">
        <v>2</v>
      </c>
    </row>
    <row r="56" spans="1:5" s="8" customFormat="1" ht="14.25" customHeight="1" thickBot="1" x14ac:dyDescent="0.3">
      <c r="A56" s="11"/>
      <c r="B56" s="49" t="s">
        <v>35</v>
      </c>
      <c r="C56" s="52"/>
      <c r="D56" s="72"/>
      <c r="E56" s="41">
        <v>150000</v>
      </c>
    </row>
    <row r="57" spans="1:5" s="8" customFormat="1" ht="14.25" customHeight="1" thickBot="1" x14ac:dyDescent="0.3">
      <c r="A57" s="11"/>
      <c r="B57" s="56" t="s">
        <v>46</v>
      </c>
      <c r="C57" s="52"/>
      <c r="D57" s="71">
        <v>40000</v>
      </c>
      <c r="E57" s="73"/>
    </row>
    <row r="58" spans="1:5" s="8" customFormat="1" ht="14.25" customHeight="1" thickBot="1" x14ac:dyDescent="0.3">
      <c r="A58" s="11"/>
      <c r="B58" s="49" t="s">
        <v>47</v>
      </c>
      <c r="C58" s="52"/>
      <c r="D58" s="74">
        <v>80000</v>
      </c>
      <c r="E58" s="75">
        <v>125000</v>
      </c>
    </row>
    <row r="59" spans="1:5" s="8" customFormat="1" ht="14.25" customHeight="1" thickBot="1" x14ac:dyDescent="0.3">
      <c r="A59" s="11"/>
      <c r="B59" s="49" t="s">
        <v>0</v>
      </c>
      <c r="C59" s="52"/>
      <c r="D59" s="78"/>
      <c r="E59" s="79"/>
    </row>
    <row r="60" spans="1:5" s="8" customFormat="1" ht="14.25" customHeight="1" thickBot="1" x14ac:dyDescent="0.3">
      <c r="A60" s="11"/>
      <c r="B60" s="50" t="s">
        <v>5</v>
      </c>
      <c r="C60" s="53"/>
      <c r="D60" s="76"/>
      <c r="E60" s="77"/>
    </row>
  </sheetData>
  <mergeCells count="5">
    <mergeCell ref="B38:C38"/>
    <mergeCell ref="B19:D19"/>
    <mergeCell ref="B20:D20"/>
    <mergeCell ref="E19:F19"/>
    <mergeCell ref="E20:F20"/>
  </mergeCells>
  <pageMargins left="0.7" right="0.7" top="0.5" bottom="0.5" header="0.3" footer="0.3"/>
  <pageSetup scale="87" orientation="portrait" r:id="rId1"/>
  <headerFooter>
    <oddHeader>&amp;L&amp;A&amp;C&amp;F&amp;RPage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topLeftCell="A13" zoomScale="200" zoomScaleNormal="200" workbookViewId="0">
      <selection activeCell="B19" sqref="B19:F19"/>
    </sheetView>
  </sheetViews>
  <sheetFormatPr defaultRowHeight="18.75" x14ac:dyDescent="0.3"/>
  <cols>
    <col min="1" max="1" width="3.7109375" style="9" customWidth="1"/>
    <col min="2" max="2" width="17.42578125" style="7" customWidth="1"/>
    <col min="3" max="3" width="15.5703125" style="7" customWidth="1"/>
    <col min="4" max="4" width="13.5703125" style="7" customWidth="1"/>
    <col min="5" max="5" width="15.28515625" style="7" customWidth="1"/>
    <col min="6" max="6" width="14.5703125" style="7" customWidth="1"/>
    <col min="7" max="7" width="14" style="7" customWidth="1"/>
    <col min="8" max="16384" width="9.140625" style="7"/>
  </cols>
  <sheetData>
    <row r="1" spans="1:5" s="8" customFormat="1" x14ac:dyDescent="0.25">
      <c r="A1" s="11">
        <v>1</v>
      </c>
      <c r="B1" s="17" t="s">
        <v>8</v>
      </c>
      <c r="C1" s="17"/>
      <c r="D1" s="18"/>
    </row>
    <row r="2" spans="1:5" s="8" customFormat="1" ht="14.25" customHeight="1" thickBot="1" x14ac:dyDescent="0.3">
      <c r="A2" s="11"/>
      <c r="B2" s="19" t="s">
        <v>48</v>
      </c>
      <c r="C2" s="19"/>
      <c r="D2" s="20"/>
    </row>
    <row r="3" spans="1:5" s="8" customFormat="1" ht="14.25" customHeight="1" x14ac:dyDescent="0.25">
      <c r="A3" s="11"/>
      <c r="B3" s="32" t="s">
        <v>0</v>
      </c>
      <c r="C3" s="29"/>
      <c r="D3" s="26">
        <v>314000</v>
      </c>
    </row>
    <row r="4" spans="1:5" s="8" customFormat="1" ht="14.25" customHeight="1" x14ac:dyDescent="0.25">
      <c r="A4" s="11"/>
      <c r="B4" s="33" t="s">
        <v>1</v>
      </c>
      <c r="C4" s="30"/>
      <c r="D4" s="27">
        <v>250000</v>
      </c>
    </row>
    <row r="5" spans="1:5" s="8" customFormat="1" ht="14.25" customHeight="1" x14ac:dyDescent="0.25">
      <c r="A5" s="11"/>
      <c r="B5" s="33" t="s">
        <v>2</v>
      </c>
      <c r="C5" s="30"/>
      <c r="D5" s="27">
        <v>50000</v>
      </c>
    </row>
    <row r="6" spans="1:5" s="8" customFormat="1" ht="14.25" customHeight="1" x14ac:dyDescent="0.25">
      <c r="A6" s="11"/>
      <c r="B6" s="33" t="s">
        <v>3</v>
      </c>
      <c r="C6" s="30"/>
      <c r="D6" s="27">
        <v>40000</v>
      </c>
    </row>
    <row r="7" spans="1:5" s="8" customFormat="1" ht="14.25" customHeight="1" thickBot="1" x14ac:dyDescent="0.3">
      <c r="A7" s="11"/>
      <c r="B7" s="34" t="s">
        <v>4</v>
      </c>
      <c r="C7" s="31"/>
      <c r="D7" s="28">
        <v>0.1</v>
      </c>
    </row>
    <row r="8" spans="1:5" s="8" customFormat="1" ht="14.25" customHeight="1" thickBot="1" x14ac:dyDescent="0.3">
      <c r="A8" s="11"/>
      <c r="B8" s="19" t="s">
        <v>30</v>
      </c>
      <c r="C8" s="19"/>
      <c r="D8" s="20"/>
    </row>
    <row r="9" spans="1:5" s="8" customFormat="1" ht="14.25" customHeight="1" x14ac:dyDescent="0.25">
      <c r="A9" s="11"/>
      <c r="B9" s="80" t="s">
        <v>5</v>
      </c>
      <c r="C9" s="81"/>
      <c r="D9" s="82"/>
      <c r="E9" s="83"/>
    </row>
    <row r="10" spans="1:5" s="8" customFormat="1" ht="14.25" customHeight="1" thickBot="1" x14ac:dyDescent="0.3">
      <c r="A10" s="11"/>
      <c r="B10" s="84" t="s">
        <v>0</v>
      </c>
      <c r="C10" s="85"/>
      <c r="D10" s="86"/>
      <c r="E10" s="62">
        <v>314000</v>
      </c>
    </row>
    <row r="11" spans="1:5" s="8" customFormat="1" ht="14.25" customHeight="1" thickBot="1" x14ac:dyDescent="0.3">
      <c r="A11" s="11"/>
      <c r="B11" s="84" t="s">
        <v>1</v>
      </c>
      <c r="C11" s="85"/>
      <c r="D11" s="64">
        <v>250000</v>
      </c>
      <c r="E11" s="91"/>
    </row>
    <row r="12" spans="1:5" s="8" customFormat="1" ht="14.25" customHeight="1" thickBot="1" x14ac:dyDescent="0.3">
      <c r="A12" s="11"/>
      <c r="B12" s="84" t="s">
        <v>2</v>
      </c>
      <c r="C12" s="85"/>
      <c r="D12" s="93">
        <v>50000</v>
      </c>
      <c r="E12" s="87"/>
    </row>
    <row r="13" spans="1:5" s="8" customFormat="1" ht="14.25" customHeight="1" thickBot="1" x14ac:dyDescent="0.3">
      <c r="A13" s="11"/>
      <c r="B13" s="84" t="s">
        <v>6</v>
      </c>
      <c r="C13" s="85"/>
      <c r="D13" s="92"/>
      <c r="E13" s="94">
        <f>SUM(D11:D12)</f>
        <v>300000</v>
      </c>
    </row>
    <row r="14" spans="1:5" s="8" customFormat="1" ht="14.25" customHeight="1" thickBot="1" x14ac:dyDescent="0.3">
      <c r="A14" s="11"/>
      <c r="B14" s="84" t="s">
        <v>7</v>
      </c>
      <c r="C14" s="85"/>
      <c r="D14" s="86"/>
      <c r="E14" s="96">
        <v>14000</v>
      </c>
    </row>
    <row r="15" spans="1:5" s="8" customFormat="1" ht="14.25" customHeight="1" thickBot="1" x14ac:dyDescent="0.3">
      <c r="A15" s="11"/>
      <c r="B15" s="84" t="s">
        <v>3</v>
      </c>
      <c r="C15" s="85"/>
      <c r="D15" s="86"/>
      <c r="E15" s="96">
        <v>40000</v>
      </c>
    </row>
    <row r="16" spans="1:5" s="8" customFormat="1" ht="14.25" customHeight="1" thickBot="1" x14ac:dyDescent="0.3">
      <c r="A16" s="11"/>
      <c r="B16" s="88" t="s">
        <v>5</v>
      </c>
      <c r="C16" s="89"/>
      <c r="D16" s="90"/>
      <c r="E16" s="95">
        <v>0.35</v>
      </c>
    </row>
    <row r="17" spans="1:6" s="8" customFormat="1" ht="8.25" customHeight="1" x14ac:dyDescent="0.25">
      <c r="A17" s="11"/>
    </row>
    <row r="18" spans="1:6" s="8" customFormat="1" ht="17.25" customHeight="1" thickBot="1" x14ac:dyDescent="0.3">
      <c r="A18" s="11">
        <v>2</v>
      </c>
      <c r="B18" s="131" t="s">
        <v>50</v>
      </c>
      <c r="C18" s="97"/>
      <c r="D18" s="97"/>
      <c r="E18" s="97"/>
      <c r="F18" s="97"/>
    </row>
    <row r="19" spans="1:6" s="8" customFormat="1" ht="17.25" customHeight="1" x14ac:dyDescent="0.25">
      <c r="A19" s="11"/>
      <c r="B19" s="98" t="s">
        <v>9</v>
      </c>
      <c r="C19" s="99"/>
      <c r="D19" s="99"/>
      <c r="E19" s="98" t="s">
        <v>10</v>
      </c>
      <c r="F19" s="100"/>
    </row>
    <row r="20" spans="1:6" s="8" customFormat="1" ht="17.25" customHeight="1" thickBot="1" x14ac:dyDescent="0.3">
      <c r="A20" s="11"/>
      <c r="B20" s="119" t="s">
        <v>11</v>
      </c>
      <c r="C20" s="120"/>
      <c r="D20" s="120"/>
      <c r="E20" s="119" t="s">
        <v>12</v>
      </c>
      <c r="F20" s="121"/>
    </row>
    <row r="21" spans="1:6" s="8" customFormat="1" ht="17.25" customHeight="1" thickBot="1" x14ac:dyDescent="0.3">
      <c r="A21" s="11"/>
      <c r="B21" s="122" t="s">
        <v>13</v>
      </c>
      <c r="C21" s="123">
        <v>40543</v>
      </c>
      <c r="D21" s="124">
        <v>40908</v>
      </c>
      <c r="E21" s="126" t="s">
        <v>14</v>
      </c>
      <c r="F21" s="125">
        <v>2011</v>
      </c>
    </row>
    <row r="22" spans="1:6" s="8" customFormat="1" ht="17.25" customHeight="1" x14ac:dyDescent="0.25">
      <c r="A22" s="11"/>
      <c r="B22" s="101" t="s">
        <v>15</v>
      </c>
      <c r="C22" s="1">
        <v>60000</v>
      </c>
      <c r="D22" s="2">
        <v>50000</v>
      </c>
      <c r="E22" s="101" t="s">
        <v>16</v>
      </c>
      <c r="F22" s="102">
        <v>1200000</v>
      </c>
    </row>
    <row r="23" spans="1:6" s="8" customFormat="1" ht="17.25" customHeight="1" thickBot="1" x14ac:dyDescent="0.3">
      <c r="A23" s="11"/>
      <c r="B23" s="103" t="s">
        <v>17</v>
      </c>
      <c r="C23" s="3">
        <v>220000</v>
      </c>
      <c r="D23" s="4">
        <v>200000</v>
      </c>
      <c r="E23" s="127" t="s">
        <v>18</v>
      </c>
      <c r="F23" s="104">
        <v>-780000</v>
      </c>
    </row>
    <row r="24" spans="1:6" s="8" customFormat="1" ht="17.25" customHeight="1" thickTop="1" x14ac:dyDescent="0.25">
      <c r="A24" s="11"/>
      <c r="B24" s="105" t="s">
        <v>19</v>
      </c>
      <c r="C24" s="106">
        <v>260000</v>
      </c>
      <c r="D24" s="107">
        <v>250000</v>
      </c>
      <c r="E24" s="128" t="s">
        <v>20</v>
      </c>
      <c r="F24" s="108">
        <v>420000</v>
      </c>
    </row>
    <row r="25" spans="1:6" s="8" customFormat="1" ht="17.25" customHeight="1" x14ac:dyDescent="0.25">
      <c r="A25" s="11"/>
      <c r="B25" s="109" t="s">
        <v>21</v>
      </c>
      <c r="C25" s="110">
        <v>630000</v>
      </c>
      <c r="D25" s="111">
        <v>630000</v>
      </c>
      <c r="E25" s="129" t="s">
        <v>22</v>
      </c>
      <c r="F25" s="112">
        <v>-40000</v>
      </c>
    </row>
    <row r="26" spans="1:6" s="8" customFormat="1" ht="17.25" customHeight="1" thickBot="1" x14ac:dyDescent="0.3">
      <c r="A26" s="11"/>
      <c r="B26" s="113" t="s">
        <v>23</v>
      </c>
      <c r="C26" s="5">
        <v>-230000</v>
      </c>
      <c r="D26" s="6">
        <v>-270000</v>
      </c>
      <c r="E26" s="130" t="s">
        <v>24</v>
      </c>
      <c r="F26" s="114">
        <v>-200000</v>
      </c>
    </row>
    <row r="27" spans="1:6" s="8" customFormat="1" ht="17.25" customHeight="1" thickTop="1" thickBot="1" x14ac:dyDescent="0.3">
      <c r="A27" s="11"/>
      <c r="B27" s="115" t="s">
        <v>25</v>
      </c>
      <c r="C27" s="116">
        <v>940000</v>
      </c>
      <c r="D27" s="117">
        <v>860000</v>
      </c>
      <c r="E27" s="115" t="s">
        <v>26</v>
      </c>
      <c r="F27" s="118">
        <v>180000</v>
      </c>
    </row>
    <row r="28" spans="1:6" s="8" customFormat="1" ht="15.75" customHeight="1" x14ac:dyDescent="0.25">
      <c r="A28" s="11"/>
      <c r="B28" s="21" t="s">
        <v>49</v>
      </c>
      <c r="C28" s="21"/>
      <c r="D28" s="22"/>
      <c r="E28" s="22"/>
      <c r="F28" s="22"/>
    </row>
    <row r="29" spans="1:6" s="8" customFormat="1" ht="8.25" customHeight="1" thickBot="1" x14ac:dyDescent="0.3">
      <c r="A29" s="11"/>
      <c r="B29" s="21"/>
      <c r="C29" s="21"/>
      <c r="D29" s="22"/>
      <c r="E29" s="22"/>
      <c r="F29" s="22"/>
    </row>
    <row r="30" spans="1:6" s="8" customFormat="1" ht="14.25" customHeight="1" x14ac:dyDescent="0.25">
      <c r="A30" s="11"/>
      <c r="B30" s="57" t="s">
        <v>5</v>
      </c>
      <c r="C30" s="60"/>
      <c r="D30" s="35"/>
      <c r="E30" s="36"/>
    </row>
    <row r="31" spans="1:6" s="8" customFormat="1" ht="14.25" customHeight="1" thickBot="1" x14ac:dyDescent="0.3">
      <c r="A31" s="11"/>
      <c r="B31" s="58" t="s">
        <v>7</v>
      </c>
      <c r="C31" s="52"/>
      <c r="D31" s="37"/>
      <c r="E31" s="62">
        <v>180000</v>
      </c>
    </row>
    <row r="32" spans="1:6" s="8" customFormat="1" ht="14.25" customHeight="1" thickBot="1" x14ac:dyDescent="0.3">
      <c r="A32" s="11"/>
      <c r="B32" s="58" t="s">
        <v>27</v>
      </c>
      <c r="C32" s="52"/>
      <c r="D32" s="64">
        <v>940000</v>
      </c>
      <c r="E32" s="61"/>
    </row>
    <row r="33" spans="1:5" s="8" customFormat="1" ht="14.25" customHeight="1" thickBot="1" x14ac:dyDescent="0.3">
      <c r="A33" s="11"/>
      <c r="B33" s="58" t="s">
        <v>28</v>
      </c>
      <c r="C33" s="52"/>
      <c r="D33" s="65">
        <v>860000</v>
      </c>
      <c r="E33" s="38"/>
    </row>
    <row r="34" spans="1:5" s="8" customFormat="1" ht="14.25" customHeight="1" thickBot="1" x14ac:dyDescent="0.3">
      <c r="A34" s="11"/>
      <c r="B34" s="58" t="s">
        <v>6</v>
      </c>
      <c r="C34" s="52"/>
      <c r="D34" s="66">
        <f>SUM(D32:D33)</f>
        <v>1800000</v>
      </c>
      <c r="E34" s="38"/>
    </row>
    <row r="35" spans="1:5" s="8" customFormat="1" ht="14.25" customHeight="1" thickBot="1" x14ac:dyDescent="0.3">
      <c r="A35" s="11"/>
      <c r="B35" s="58" t="s">
        <v>29</v>
      </c>
      <c r="C35" s="52"/>
      <c r="D35" s="63"/>
      <c r="E35" s="68">
        <f>+D34/2</f>
        <v>900000</v>
      </c>
    </row>
    <row r="36" spans="1:5" s="8" customFormat="1" ht="14.25" customHeight="1" thickBot="1" x14ac:dyDescent="0.3">
      <c r="A36" s="11"/>
      <c r="B36" s="59" t="s">
        <v>5</v>
      </c>
      <c r="C36" s="53"/>
      <c r="D36" s="39"/>
      <c r="E36" s="67">
        <f>+E31/E35</f>
        <v>0.2</v>
      </c>
    </row>
    <row r="37" spans="1:5" s="8" customFormat="1" ht="14.25" customHeight="1" thickBot="1" x14ac:dyDescent="0.3">
      <c r="A37" s="11"/>
    </row>
    <row r="38" spans="1:5" s="8" customFormat="1" ht="16.5" customHeight="1" thickBot="1" x14ac:dyDescent="0.3">
      <c r="A38" s="11">
        <v>3</v>
      </c>
      <c r="B38" s="16" t="s">
        <v>31</v>
      </c>
      <c r="C38" s="23"/>
      <c r="D38" s="15" t="s">
        <v>32</v>
      </c>
    </row>
    <row r="39" spans="1:5" s="8" customFormat="1" ht="14.25" customHeight="1" x14ac:dyDescent="0.25">
      <c r="A39" s="11"/>
      <c r="B39" s="48" t="s">
        <v>0</v>
      </c>
      <c r="C39" s="51"/>
      <c r="D39" s="40">
        <v>400000</v>
      </c>
    </row>
    <row r="40" spans="1:5" s="8" customFormat="1" ht="14.25" customHeight="1" x14ac:dyDescent="0.25">
      <c r="A40" s="11"/>
      <c r="B40" s="49" t="s">
        <v>33</v>
      </c>
      <c r="C40" s="52"/>
      <c r="D40" s="41">
        <v>350000</v>
      </c>
    </row>
    <row r="41" spans="1:5" s="8" customFormat="1" ht="14.25" customHeight="1" x14ac:dyDescent="0.25">
      <c r="A41" s="11"/>
      <c r="B41" s="49" t="s">
        <v>34</v>
      </c>
      <c r="C41" s="52"/>
      <c r="D41" s="41">
        <v>50000</v>
      </c>
    </row>
    <row r="42" spans="1:5" s="8" customFormat="1" ht="14.25" customHeight="1" x14ac:dyDescent="0.25">
      <c r="A42" s="11"/>
      <c r="B42" s="49" t="s">
        <v>35</v>
      </c>
      <c r="C42" s="52"/>
      <c r="D42" s="41">
        <v>200000</v>
      </c>
    </row>
    <row r="43" spans="1:5" s="8" customFormat="1" ht="14.25" customHeight="1" x14ac:dyDescent="0.25">
      <c r="A43" s="11"/>
      <c r="B43" s="49" t="s">
        <v>36</v>
      </c>
      <c r="C43" s="52"/>
      <c r="D43" s="42">
        <v>0.14000000000000001</v>
      </c>
    </row>
    <row r="44" spans="1:5" s="8" customFormat="1" ht="14.25" customHeight="1" x14ac:dyDescent="0.25">
      <c r="A44" s="11"/>
      <c r="B44" s="49" t="s">
        <v>37</v>
      </c>
      <c r="C44" s="52"/>
      <c r="D44" s="43">
        <v>0.125</v>
      </c>
    </row>
    <row r="45" spans="1:5" s="8" customFormat="1" ht="14.25" customHeight="1" x14ac:dyDescent="0.25">
      <c r="A45" s="11"/>
      <c r="B45" s="49" t="s">
        <v>38</v>
      </c>
      <c r="C45" s="52"/>
      <c r="D45" s="44">
        <v>2</v>
      </c>
    </row>
    <row r="46" spans="1:5" s="8" customFormat="1" ht="14.25" customHeight="1" x14ac:dyDescent="0.25">
      <c r="A46" s="11"/>
      <c r="B46" s="49" t="s">
        <v>39</v>
      </c>
      <c r="C46" s="52"/>
      <c r="D46" s="45">
        <v>0.25</v>
      </c>
    </row>
    <row r="47" spans="1:5" s="8" customFormat="1" ht="14.25" customHeight="1" x14ac:dyDescent="0.25">
      <c r="A47" s="11"/>
      <c r="B47" s="49" t="s">
        <v>36</v>
      </c>
      <c r="C47" s="52"/>
      <c r="D47" s="46">
        <v>28000.000000000004</v>
      </c>
    </row>
    <row r="48" spans="1:5" s="8" customFormat="1" ht="14.25" customHeight="1" thickBot="1" x14ac:dyDescent="0.3">
      <c r="A48" s="11"/>
      <c r="B48" s="50" t="s">
        <v>40</v>
      </c>
      <c r="C48" s="53"/>
      <c r="D48" s="47">
        <v>21999.999999999996</v>
      </c>
    </row>
    <row r="49" spans="1:5" s="8" customFormat="1" ht="9" customHeight="1" x14ac:dyDescent="0.25">
      <c r="A49" s="11"/>
    </row>
    <row r="50" spans="1:5" s="8" customFormat="1" ht="18" customHeight="1" x14ac:dyDescent="0.25">
      <c r="A50" s="11">
        <v>4</v>
      </c>
      <c r="B50" s="24" t="s">
        <v>41</v>
      </c>
    </row>
    <row r="51" spans="1:5" s="8" customFormat="1" ht="14.25" customHeight="1" x14ac:dyDescent="0.25">
      <c r="A51" s="11"/>
      <c r="B51" s="25" t="s">
        <v>42</v>
      </c>
    </row>
    <row r="52" spans="1:5" s="8" customFormat="1" ht="14.25" customHeight="1" thickBot="1" x14ac:dyDescent="0.3">
      <c r="A52" s="11"/>
      <c r="B52" s="25" t="s">
        <v>43</v>
      </c>
    </row>
    <row r="53" spans="1:5" s="8" customFormat="1" ht="14.25" customHeight="1" thickBot="1" x14ac:dyDescent="0.3">
      <c r="A53" s="11"/>
      <c r="B53" s="10"/>
      <c r="C53" s="12"/>
      <c r="D53" s="13" t="s">
        <v>32</v>
      </c>
      <c r="E53" s="14" t="s">
        <v>44</v>
      </c>
    </row>
    <row r="54" spans="1:5" s="8" customFormat="1" ht="14.25" customHeight="1" thickBot="1" x14ac:dyDescent="0.3">
      <c r="A54" s="11"/>
      <c r="B54" s="48" t="s">
        <v>45</v>
      </c>
      <c r="C54" s="51"/>
      <c r="D54" s="54">
        <v>0.16</v>
      </c>
      <c r="E54" s="70">
        <f>+E57/E59</f>
        <v>0.2</v>
      </c>
    </row>
    <row r="55" spans="1:5" s="8" customFormat="1" ht="14.25" customHeight="1" x14ac:dyDescent="0.25">
      <c r="A55" s="11"/>
      <c r="B55" s="49" t="s">
        <v>38</v>
      </c>
      <c r="C55" s="52"/>
      <c r="D55" s="55">
        <v>2.5</v>
      </c>
      <c r="E55" s="69">
        <v>2</v>
      </c>
    </row>
    <row r="56" spans="1:5" s="8" customFormat="1" ht="14.25" customHeight="1" thickBot="1" x14ac:dyDescent="0.3">
      <c r="A56" s="11"/>
      <c r="B56" s="49" t="s">
        <v>35</v>
      </c>
      <c r="C56" s="52"/>
      <c r="D56" s="72">
        <f>+D59/D55</f>
        <v>100000</v>
      </c>
      <c r="E56" s="41">
        <v>150000</v>
      </c>
    </row>
    <row r="57" spans="1:5" s="8" customFormat="1" ht="14.25" customHeight="1" thickBot="1" x14ac:dyDescent="0.3">
      <c r="A57" s="11"/>
      <c r="B57" s="56" t="s">
        <v>46</v>
      </c>
      <c r="C57" s="52"/>
      <c r="D57" s="71">
        <v>40000</v>
      </c>
      <c r="E57" s="73">
        <f>+E60*E56</f>
        <v>60000</v>
      </c>
    </row>
    <row r="58" spans="1:5" s="8" customFormat="1" ht="14.25" customHeight="1" thickBot="1" x14ac:dyDescent="0.3">
      <c r="A58" s="11"/>
      <c r="B58" s="49" t="s">
        <v>47</v>
      </c>
      <c r="C58" s="52"/>
      <c r="D58" s="74">
        <v>80000</v>
      </c>
      <c r="E58" s="75">
        <v>125000</v>
      </c>
    </row>
    <row r="59" spans="1:5" s="8" customFormat="1" ht="14.25" customHeight="1" thickBot="1" x14ac:dyDescent="0.3">
      <c r="A59" s="11"/>
      <c r="B59" s="49" t="s">
        <v>0</v>
      </c>
      <c r="C59" s="52"/>
      <c r="D59" s="78">
        <f>+D57/D54</f>
        <v>250000</v>
      </c>
      <c r="E59" s="79">
        <f>+E55*E56</f>
        <v>300000</v>
      </c>
    </row>
    <row r="60" spans="1:5" s="8" customFormat="1" ht="14.25" customHeight="1" thickBot="1" x14ac:dyDescent="0.3">
      <c r="A60" s="11"/>
      <c r="B60" s="50" t="s">
        <v>5</v>
      </c>
      <c r="C60" s="53"/>
      <c r="D60" s="76">
        <f>+D57/D56</f>
        <v>0.4</v>
      </c>
      <c r="E60" s="77">
        <f>+D60</f>
        <v>0.4</v>
      </c>
    </row>
  </sheetData>
  <mergeCells count="5">
    <mergeCell ref="B38:C38"/>
    <mergeCell ref="B19:D19"/>
    <mergeCell ref="E19:F19"/>
    <mergeCell ref="B20:D20"/>
    <mergeCell ref="E20:F20"/>
  </mergeCells>
  <pageMargins left="0.7" right="0.7" top="0.5" bottom="0.5" header="0.3" footer="0.3"/>
  <pageSetup scale="84" orientation="portrait" r:id="rId1"/>
  <headerFooter>
    <oddHeader>&amp;L&amp;A&amp;C&amp;F&amp;RPage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Problem</vt:lpstr>
      <vt:lpstr>Solution</vt:lpstr>
      <vt:lpstr>Problem!Print_Area</vt:lpstr>
      <vt:lpstr>Solution!Print_Area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HowardGodfrey</dc:creator>
  <cp:lastModifiedBy>HowardGodfrey</cp:lastModifiedBy>
  <cp:lastPrinted>2011-08-01T03:16:21Z</cp:lastPrinted>
  <dcterms:created xsi:type="dcterms:W3CDTF">2011-08-01T02:39:42Z</dcterms:created>
  <dcterms:modified xsi:type="dcterms:W3CDTF">2011-08-01T03:18:56Z</dcterms:modified>
</cp:coreProperties>
</file>