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7795" windowHeight="12840"/>
  </bookViews>
  <sheets>
    <sheet name="Analysis" sheetId="4" r:id="rId1"/>
  </sheets>
  <definedNames>
    <definedName name="_xlnm.Print_Area" localSheetId="0">Analysis!$A$1:$J$47</definedName>
  </definedNames>
  <calcPr calcId="144525"/>
</workbook>
</file>

<file path=xl/calcChain.xml><?xml version="1.0" encoding="utf-8"?>
<calcChain xmlns="http://schemas.openxmlformats.org/spreadsheetml/2006/main">
  <c r="J26" i="4" l="1"/>
  <c r="J43" i="4"/>
  <c r="E38" i="4"/>
  <c r="E40" i="4"/>
  <c r="E41" i="4"/>
  <c r="E42" i="4"/>
  <c r="E43" i="4" s="1"/>
  <c r="E39" i="4"/>
  <c r="F23" i="4"/>
  <c r="F22" i="4"/>
  <c r="E23" i="4"/>
  <c r="E24" i="4"/>
  <c r="E25" i="4" s="1"/>
  <c r="E26" i="4" s="1"/>
  <c r="E22" i="4"/>
  <c r="E21" i="4"/>
  <c r="H43" i="4" l="1"/>
  <c r="C43" i="4"/>
  <c r="H42" i="4"/>
  <c r="C42" i="4"/>
  <c r="H41" i="4"/>
  <c r="C41" i="4"/>
  <c r="H40" i="4"/>
  <c r="C40" i="4"/>
  <c r="H39" i="4"/>
  <c r="C39" i="4"/>
  <c r="D39" i="4" s="1"/>
  <c r="F39" i="4" s="1"/>
  <c r="C22" i="4"/>
  <c r="D22" i="4" s="1"/>
  <c r="G22" i="4" l="1"/>
  <c r="I22" i="4" s="1"/>
  <c r="B23" i="4" s="1"/>
  <c r="D23" i="4" s="1"/>
  <c r="G39" i="4"/>
  <c r="I39" i="4" s="1"/>
  <c r="B40" i="4" s="1"/>
  <c r="D40" i="4" s="1"/>
  <c r="F40" i="4" s="1"/>
  <c r="G40" i="4" l="1"/>
  <c r="I40" i="4" s="1"/>
  <c r="B41" i="4" s="1"/>
  <c r="D41" i="4" s="1"/>
  <c r="F41" i="4" s="1"/>
  <c r="G23" i="4"/>
  <c r="I23" i="4" s="1"/>
  <c r="B24" i="4" s="1"/>
  <c r="D24" i="4" s="1"/>
  <c r="F24" i="4" s="1"/>
  <c r="G24" i="4" l="1"/>
  <c r="I24" i="4" s="1"/>
  <c r="B25" i="4" s="1"/>
  <c r="D25" i="4" s="1"/>
  <c r="F25" i="4" s="1"/>
  <c r="G41" i="4"/>
  <c r="I41" i="4" s="1"/>
  <c r="B42" i="4" s="1"/>
  <c r="D42" i="4" s="1"/>
  <c r="F42" i="4" s="1"/>
  <c r="G42" i="4" l="1"/>
  <c r="I42" i="4" s="1"/>
  <c r="B43" i="4" s="1"/>
  <c r="D43" i="4" s="1"/>
  <c r="F43" i="4" s="1"/>
  <c r="G25" i="4"/>
  <c r="I25" i="4" s="1"/>
  <c r="B26" i="4" s="1"/>
  <c r="D26" i="4" s="1"/>
  <c r="F26" i="4" s="1"/>
  <c r="G26" i="4" l="1"/>
  <c r="I26" i="4" s="1"/>
  <c r="G43" i="4"/>
  <c r="I43" i="4" s="1"/>
</calcChain>
</file>

<file path=xl/sharedStrings.xml><?xml version="1.0" encoding="utf-8"?>
<sst xmlns="http://schemas.openxmlformats.org/spreadsheetml/2006/main" count="48" uniqueCount="29">
  <si>
    <t>Interest</t>
  </si>
  <si>
    <t>Subtotal</t>
  </si>
  <si>
    <t>Interest Rate</t>
  </si>
  <si>
    <t>Beginning</t>
  </si>
  <si>
    <t>Balance</t>
  </si>
  <si>
    <t>Start of period</t>
  </si>
  <si>
    <t>End of period</t>
  </si>
  <si>
    <t>One-time deposit</t>
  </si>
  <si>
    <t>Annuity payments at start of period</t>
  </si>
  <si>
    <t>Annuity payments at End of period</t>
  </si>
  <si>
    <t>One-time deposit or receipt</t>
  </si>
  <si>
    <t>Payment at</t>
  </si>
  <si>
    <t>Initial funding</t>
  </si>
  <si>
    <t>Annuity - Receipts or Payments</t>
  </si>
  <si>
    <t>Ending</t>
  </si>
  <si>
    <t>Period</t>
  </si>
  <si>
    <t>Note: Payment can be a payment made to another party, or a payment received from  another party</t>
  </si>
  <si>
    <t>Compound Interest</t>
  </si>
  <si>
    <t>It will earn a 5% compounded annually. What is maturity value?</t>
  </si>
  <si>
    <t>What amount will the insurance company may be willing to pay immediately?</t>
  </si>
  <si>
    <r>
      <t xml:space="preserve">1. </t>
    </r>
    <r>
      <rPr>
        <b/>
        <sz val="16"/>
        <color theme="1"/>
        <rFont val="Calibri"/>
        <family val="2"/>
        <scheme val="minor"/>
      </rPr>
      <t>Lakeidra invests $1,000 in a 5-year certificate of deposit (CD).</t>
    </r>
  </si>
  <si>
    <r>
      <t xml:space="preserve">4. </t>
    </r>
    <r>
      <rPr>
        <b/>
        <sz val="16"/>
        <color theme="1"/>
        <rFont val="Calibri"/>
        <family val="2"/>
        <scheme val="minor"/>
      </rPr>
      <t xml:space="preserve">Julie won a $50,000 lottery, payable $10,000 at the end of each of the next 5 years. </t>
    </r>
  </si>
  <si>
    <t>Julie wants full payment now. The insurance company uses 5% as a rate of return</t>
  </si>
  <si>
    <t>Note: Payment can be a payment made to another party, or a payment received from  another party.</t>
  </si>
  <si>
    <r>
      <t xml:space="preserve">2. </t>
    </r>
    <r>
      <rPr>
        <b/>
        <sz val="16"/>
        <color theme="1"/>
        <rFont val="Calibri"/>
        <family val="2"/>
        <scheme val="minor"/>
      </rPr>
      <t>The interest rate is 10%, compounded annually. How much should be deposited today</t>
    </r>
  </si>
  <si>
    <t>in order for Brenda to have $100,000 exactly 5 years from today?</t>
  </si>
  <si>
    <r>
      <t xml:space="preserve">3. </t>
    </r>
    <r>
      <rPr>
        <b/>
        <sz val="16"/>
        <color theme="1"/>
        <rFont val="Calibri"/>
        <family val="2"/>
        <scheme val="minor"/>
      </rPr>
      <t xml:space="preserve">Ben needs to accumulate $10,000 at the end of two years. His one-time investment will </t>
    </r>
  </si>
  <si>
    <t>earn 10% annual interest compounded semiannually.  How much should he invest today?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</si>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</sst>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#,##0.000_);[Red]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9" fontId="3" fillId="0" borderId="0" xfId="1" applyFont="1"/>
    <xf numFmtId="40" fontId="4" fillId="0" borderId="0" xfId="0" applyNumberFormat="1" applyFont="1"/>
    <xf numFmtId="0" fontId="5" fillId="0" borderId="0" xfId="0" applyFont="1"/>
    <xf numFmtId="0" fontId="4" fillId="0" borderId="0" xfId="0" applyFont="1"/>
    <xf numFmtId="40" fontId="5" fillId="0" borderId="0" xfId="0" applyNumberFormat="1" applyFont="1"/>
    <xf numFmtId="0" fontId="7" fillId="0" borderId="0" xfId="0" applyFont="1"/>
    <xf numFmtId="40" fontId="6" fillId="0" borderId="0" xfId="0" applyNumberFormat="1" applyFont="1"/>
    <xf numFmtId="40" fontId="7" fillId="0" borderId="0" xfId="0" applyNumberFormat="1" applyFont="1"/>
    <xf numFmtId="9" fontId="5" fillId="2" borderId="1" xfId="1" applyFont="1" applyFill="1" applyBorder="1"/>
    <xf numFmtId="8" fontId="5" fillId="2" borderId="2" xfId="0" applyNumberFormat="1" applyFont="1" applyFill="1" applyBorder="1"/>
    <xf numFmtId="0" fontId="5" fillId="2" borderId="2" xfId="0" applyFont="1" applyFill="1" applyBorder="1"/>
    <xf numFmtId="164" fontId="5" fillId="2" borderId="1" xfId="1" applyNumberFormat="1" applyFont="1" applyFill="1" applyBorder="1"/>
    <xf numFmtId="40" fontId="4" fillId="0" borderId="3" xfId="0" applyNumberFormat="1" applyFont="1" applyBorder="1"/>
    <xf numFmtId="40" fontId="4" fillId="0" borderId="4" xfId="0" applyNumberFormat="1" applyFont="1" applyBorder="1"/>
    <xf numFmtId="40" fontId="4" fillId="0" borderId="5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0" fontId="4" fillId="0" borderId="12" xfId="0" applyNumberFormat="1" applyFont="1" applyBorder="1"/>
    <xf numFmtId="40" fontId="4" fillId="2" borderId="13" xfId="0" applyNumberFormat="1" applyFont="1" applyFill="1" applyBorder="1"/>
    <xf numFmtId="40" fontId="4" fillId="0" borderId="13" xfId="0" applyNumberFormat="1" applyFont="1" applyBorder="1"/>
    <xf numFmtId="40" fontId="4" fillId="0" borderId="14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4" fillId="2" borderId="16" xfId="0" applyNumberFormat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/>
    </xf>
    <xf numFmtId="9" fontId="4" fillId="0" borderId="4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4" fillId="0" borderId="13" xfId="1" applyFont="1" applyBorder="1" applyAlignment="1">
      <alignment horizontal="center"/>
    </xf>
    <xf numFmtId="165" fontId="4" fillId="0" borderId="5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topLeftCell="A17" workbookViewId="0">
      <selection activeCell="J26" sqref="J26"/>
    </sheetView>
  </sheetViews>
  <sheetFormatPr defaultRowHeight="18.75" x14ac:dyDescent="0.3"/>
  <cols>
    <col min="1" max="1" width="6.85546875" customWidth="1"/>
    <col min="2" max="2" width="14.42578125" style="1" customWidth="1"/>
    <col min="3" max="3" width="18" style="1" customWidth="1"/>
    <col min="4" max="4" width="16.140625" style="1" customWidth="1"/>
    <col min="5" max="5" width="8.140625" style="1" customWidth="1"/>
    <col min="6" max="6" width="17.7109375" style="1" customWidth="1"/>
    <col min="7" max="8" width="16.28515625" style="1" customWidth="1"/>
    <col min="9" max="9" width="15.28515625" style="1" customWidth="1"/>
    <col min="10" max="10" width="10.85546875" style="1" customWidth="1"/>
  </cols>
  <sheetData>
    <row r="1" spans="1:9" s="37" customFormat="1" ht="36" x14ac:dyDescent="0.55000000000000004">
      <c r="A1" s="38" t="s">
        <v>17</v>
      </c>
      <c r="C1" s="8"/>
      <c r="D1" s="8"/>
      <c r="E1" s="8"/>
      <c r="F1" s="8"/>
      <c r="G1" s="8"/>
      <c r="H1" s="8"/>
      <c r="I1" s="8"/>
    </row>
    <row r="2" spans="1:9" ht="21" x14ac:dyDescent="0.35">
      <c r="A2" s="39" t="s">
        <v>20</v>
      </c>
      <c r="C2" s="6"/>
      <c r="D2" s="6"/>
      <c r="E2" s="6"/>
      <c r="F2" s="6"/>
      <c r="G2" s="6"/>
      <c r="H2" s="3"/>
      <c r="I2" s="3"/>
    </row>
    <row r="3" spans="1:9" ht="21" x14ac:dyDescent="0.35">
      <c r="A3" s="36" t="s">
        <v>18</v>
      </c>
      <c r="C3" s="6"/>
      <c r="D3" s="6"/>
      <c r="E3" s="6"/>
      <c r="F3" s="6"/>
      <c r="G3" s="6"/>
      <c r="H3" s="3"/>
      <c r="I3" s="3"/>
    </row>
    <row r="4" spans="1:9" ht="8.25" customHeight="1" x14ac:dyDescent="0.35">
      <c r="A4" s="36"/>
      <c r="C4" s="6"/>
      <c r="D4" s="6"/>
      <c r="E4" s="6"/>
      <c r="F4" s="6"/>
      <c r="G4" s="6"/>
      <c r="H4" s="3"/>
      <c r="I4" s="3"/>
    </row>
    <row r="5" spans="1:9" ht="21" x14ac:dyDescent="0.35">
      <c r="A5" s="39" t="s">
        <v>24</v>
      </c>
      <c r="C5" s="6"/>
      <c r="D5" s="6"/>
      <c r="E5" s="6"/>
      <c r="F5" s="6"/>
      <c r="G5" s="6"/>
      <c r="H5" s="3"/>
      <c r="I5" s="3"/>
    </row>
    <row r="6" spans="1:9" ht="21" x14ac:dyDescent="0.35">
      <c r="A6" s="36" t="s">
        <v>25</v>
      </c>
      <c r="C6" s="6"/>
      <c r="D6" s="6"/>
      <c r="E6" s="6"/>
      <c r="F6" s="6"/>
      <c r="G6" s="6"/>
      <c r="H6" s="3"/>
      <c r="I6" s="3"/>
    </row>
    <row r="7" spans="1:9" ht="8.25" customHeight="1" x14ac:dyDescent="0.35">
      <c r="A7" s="36"/>
      <c r="C7" s="6"/>
      <c r="D7" s="6"/>
      <c r="E7" s="6"/>
      <c r="F7" s="6"/>
      <c r="G7" s="6"/>
      <c r="H7" s="3"/>
      <c r="I7" s="3"/>
    </row>
    <row r="8" spans="1:9" ht="21" x14ac:dyDescent="0.35">
      <c r="A8" s="39" t="s">
        <v>26</v>
      </c>
      <c r="C8" s="6"/>
      <c r="D8" s="6"/>
      <c r="E8" s="6"/>
      <c r="F8" s="6"/>
      <c r="G8" s="6"/>
      <c r="H8" s="3"/>
      <c r="I8" s="3"/>
    </row>
    <row r="9" spans="1:9" ht="21" x14ac:dyDescent="0.35">
      <c r="A9" s="36" t="s">
        <v>27</v>
      </c>
      <c r="C9" s="6"/>
      <c r="D9" s="6"/>
      <c r="E9" s="6"/>
      <c r="F9" s="6"/>
      <c r="G9" s="6"/>
      <c r="H9" s="3"/>
      <c r="I9" s="3"/>
    </row>
    <row r="10" spans="1:9" ht="12" customHeight="1" x14ac:dyDescent="0.35">
      <c r="A10" s="36"/>
      <c r="C10" s="6"/>
      <c r="D10" s="6"/>
      <c r="E10" s="6"/>
      <c r="F10" s="6"/>
      <c r="G10" s="6"/>
      <c r="H10" s="3"/>
      <c r="I10" s="3"/>
    </row>
    <row r="11" spans="1:9" ht="21" x14ac:dyDescent="0.35">
      <c r="A11" s="39" t="s">
        <v>21</v>
      </c>
      <c r="C11" s="6"/>
      <c r="D11" s="6"/>
      <c r="E11" s="6"/>
      <c r="F11" s="6"/>
      <c r="G11" s="6"/>
      <c r="H11" s="3"/>
      <c r="I11" s="3"/>
    </row>
    <row r="12" spans="1:9" ht="21" x14ac:dyDescent="0.35">
      <c r="A12" s="36" t="s">
        <v>22</v>
      </c>
      <c r="C12" s="6"/>
      <c r="D12" s="6"/>
      <c r="E12" s="6"/>
      <c r="F12" s="6"/>
      <c r="G12" s="6"/>
      <c r="H12" s="3"/>
      <c r="I12" s="3"/>
    </row>
    <row r="13" spans="1:9" ht="21" x14ac:dyDescent="0.35">
      <c r="A13" s="36" t="s">
        <v>19</v>
      </c>
      <c r="C13" s="6"/>
      <c r="D13" s="6"/>
      <c r="E13" s="6"/>
      <c r="F13" s="6"/>
      <c r="G13" s="6"/>
      <c r="H13" s="3"/>
      <c r="I13" s="3"/>
    </row>
    <row r="14" spans="1:9" ht="46.5" x14ac:dyDescent="0.7">
      <c r="A14" s="9" t="s">
        <v>10</v>
      </c>
      <c r="C14" s="3"/>
      <c r="D14" s="3"/>
      <c r="E14" s="3"/>
      <c r="F14" s="3"/>
      <c r="G14" s="3"/>
      <c r="H14" s="3"/>
      <c r="I14" s="3"/>
    </row>
    <row r="15" spans="1:9" ht="21.75" thickBot="1" x14ac:dyDescent="0.4">
      <c r="A15" s="4" t="s">
        <v>2</v>
      </c>
      <c r="F15" s="10">
        <v>0.05</v>
      </c>
    </row>
    <row r="16" spans="1:9" ht="21.75" thickBot="1" x14ac:dyDescent="0.4">
      <c r="A16" s="4" t="s">
        <v>7</v>
      </c>
      <c r="F16" s="11">
        <v>8230</v>
      </c>
    </row>
    <row r="17" spans="1:10" ht="21.75" thickBot="1" x14ac:dyDescent="0.4">
      <c r="A17" s="4" t="s">
        <v>8</v>
      </c>
      <c r="F17" s="12"/>
    </row>
    <row r="18" spans="1:10" ht="21.75" thickBot="1" x14ac:dyDescent="0.4">
      <c r="A18" s="4" t="s">
        <v>9</v>
      </c>
      <c r="F18" s="12"/>
    </row>
    <row r="19" spans="1:10" ht="12" customHeight="1" thickBot="1" x14ac:dyDescent="0.35">
      <c r="B19" s="5"/>
      <c r="F19" s="2"/>
    </row>
    <row r="20" spans="1:10" ht="21" x14ac:dyDescent="0.25">
      <c r="A20" s="23"/>
      <c r="B20" s="23" t="s">
        <v>3</v>
      </c>
      <c r="C20" s="24" t="s">
        <v>11</v>
      </c>
      <c r="D20" s="24"/>
      <c r="E20" s="24"/>
      <c r="F20" s="41"/>
      <c r="G20" s="24"/>
      <c r="H20" s="24" t="s">
        <v>11</v>
      </c>
      <c r="I20" s="31" t="s">
        <v>14</v>
      </c>
      <c r="J20" s="31"/>
    </row>
    <row r="21" spans="1:10" ht="21.75" thickBot="1" x14ac:dyDescent="0.3">
      <c r="A21" s="33" t="s">
        <v>15</v>
      </c>
      <c r="B21" s="29" t="s">
        <v>4</v>
      </c>
      <c r="C21" s="30" t="s">
        <v>5</v>
      </c>
      <c r="D21" s="30" t="s">
        <v>1</v>
      </c>
      <c r="E21" s="40">
        <f>+F15</f>
        <v>0.05</v>
      </c>
      <c r="F21" s="30" t="s">
        <v>0</v>
      </c>
      <c r="G21" s="30" t="s">
        <v>1</v>
      </c>
      <c r="H21" s="30" t="s">
        <v>6</v>
      </c>
      <c r="I21" s="32" t="s">
        <v>4</v>
      </c>
      <c r="J21" s="32" t="s">
        <v>28</v>
      </c>
    </row>
    <row r="22" spans="1:10" x14ac:dyDescent="0.3">
      <c r="A22" s="34">
        <v>1</v>
      </c>
      <c r="B22" s="25">
        <v>0</v>
      </c>
      <c r="C22" s="26">
        <f>+F16</f>
        <v>8230</v>
      </c>
      <c r="D22" s="27">
        <f>SUM(B22:C22)</f>
        <v>8230</v>
      </c>
      <c r="E22" s="44">
        <f>+E21</f>
        <v>0.05</v>
      </c>
      <c r="F22" s="27">
        <f>+E22*D22</f>
        <v>411.5</v>
      </c>
      <c r="G22" s="27">
        <f>+D22+F22</f>
        <v>8641.5</v>
      </c>
      <c r="H22" s="27"/>
      <c r="I22" s="28">
        <f>+H22+G22</f>
        <v>8641.5</v>
      </c>
      <c r="J22" s="28"/>
    </row>
    <row r="23" spans="1:10" x14ac:dyDescent="0.3">
      <c r="A23" s="35">
        <v>2</v>
      </c>
      <c r="B23" s="14">
        <f>+I22</f>
        <v>8641.5</v>
      </c>
      <c r="C23" s="15"/>
      <c r="D23" s="15">
        <f t="shared" ref="D23:D25" si="0">SUM(B23:C23)</f>
        <v>8641.5</v>
      </c>
      <c r="E23" s="44">
        <f t="shared" ref="E23:E26" si="1">+E22</f>
        <v>0.05</v>
      </c>
      <c r="F23" s="27">
        <f t="shared" ref="F23:F26" si="2">+E23*D23</f>
        <v>432.07500000000005</v>
      </c>
      <c r="G23" s="15">
        <f t="shared" ref="G23:G25" si="3">+D23+F23</f>
        <v>9073.5750000000007</v>
      </c>
      <c r="H23" s="15"/>
      <c r="I23" s="16">
        <f t="shared" ref="I23:I25" si="4">+H23+G23</f>
        <v>9073.5750000000007</v>
      </c>
      <c r="J23" s="16"/>
    </row>
    <row r="24" spans="1:10" x14ac:dyDescent="0.3">
      <c r="A24" s="35">
        <v>3</v>
      </c>
      <c r="B24" s="14">
        <f t="shared" ref="B24:B25" si="5">+I23</f>
        <v>9073.5750000000007</v>
      </c>
      <c r="C24" s="15"/>
      <c r="D24" s="15">
        <f t="shared" si="0"/>
        <v>9073.5750000000007</v>
      </c>
      <c r="E24" s="44">
        <f t="shared" si="1"/>
        <v>0.05</v>
      </c>
      <c r="F24" s="27">
        <f t="shared" si="2"/>
        <v>453.67875000000004</v>
      </c>
      <c r="G24" s="15">
        <f t="shared" si="3"/>
        <v>9527.2537499999999</v>
      </c>
      <c r="H24" s="15"/>
      <c r="I24" s="16">
        <f t="shared" si="4"/>
        <v>9527.2537499999999</v>
      </c>
      <c r="J24" s="16"/>
    </row>
    <row r="25" spans="1:10" x14ac:dyDescent="0.3">
      <c r="A25" s="35">
        <v>4</v>
      </c>
      <c r="B25" s="14">
        <f t="shared" si="5"/>
        <v>9527.2537499999999</v>
      </c>
      <c r="C25" s="15"/>
      <c r="D25" s="15">
        <f t="shared" si="0"/>
        <v>9527.2537499999999</v>
      </c>
      <c r="E25" s="44">
        <f t="shared" si="1"/>
        <v>0.05</v>
      </c>
      <c r="F25" s="27">
        <f t="shared" si="2"/>
        <v>476.36268749999999</v>
      </c>
      <c r="G25" s="15">
        <f t="shared" si="3"/>
        <v>10003.616437500001</v>
      </c>
      <c r="H25" s="15"/>
      <c r="I25" s="16">
        <f t="shared" si="4"/>
        <v>10003.616437500001</v>
      </c>
      <c r="J25" s="16"/>
    </row>
    <row r="26" spans="1:10" x14ac:dyDescent="0.3">
      <c r="A26" s="35">
        <v>5</v>
      </c>
      <c r="B26" s="14">
        <f t="shared" ref="B26" si="6">+I25</f>
        <v>10003.616437500001</v>
      </c>
      <c r="C26" s="15"/>
      <c r="D26" s="15">
        <f t="shared" ref="D26" si="7">SUM(B26:C26)</f>
        <v>10003.616437500001</v>
      </c>
      <c r="E26" s="44">
        <f t="shared" si="1"/>
        <v>0.05</v>
      </c>
      <c r="F26" s="27">
        <f t="shared" si="2"/>
        <v>500.18082187500005</v>
      </c>
      <c r="G26" s="15">
        <f t="shared" ref="G26" si="8">+D26+F26</f>
        <v>10503.797259375</v>
      </c>
      <c r="H26" s="15"/>
      <c r="I26" s="16">
        <f t="shared" ref="I26" si="9">+H26+G26</f>
        <v>10503.797259375</v>
      </c>
      <c r="J26" s="45">
        <f>+C22/I26</f>
        <v>0.78352616646845907</v>
      </c>
    </row>
    <row r="27" spans="1:10" x14ac:dyDescent="0.3">
      <c r="A27" s="35">
        <v>6</v>
      </c>
      <c r="B27" s="17"/>
      <c r="C27" s="18"/>
      <c r="D27" s="18"/>
      <c r="E27" s="18"/>
      <c r="F27" s="18"/>
      <c r="G27" s="18"/>
      <c r="H27" s="18"/>
      <c r="I27" s="19"/>
      <c r="J27" s="19"/>
    </row>
    <row r="28" spans="1:10" x14ac:dyDescent="0.3">
      <c r="A28" s="17"/>
      <c r="B28" s="17"/>
      <c r="C28" s="18"/>
      <c r="D28" s="18"/>
      <c r="E28" s="18"/>
      <c r="F28" s="18"/>
      <c r="G28" s="18"/>
      <c r="H28" s="18"/>
      <c r="I28" s="19"/>
      <c r="J28" s="19"/>
    </row>
    <row r="29" spans="1:10" ht="19.5" thickBot="1" x14ac:dyDescent="0.35">
      <c r="A29" s="20"/>
      <c r="B29" s="20"/>
      <c r="C29" s="21"/>
      <c r="D29" s="21"/>
      <c r="E29" s="21"/>
      <c r="F29" s="21"/>
      <c r="G29" s="21"/>
      <c r="H29" s="21"/>
      <c r="I29" s="22"/>
      <c r="J29" s="22"/>
    </row>
    <row r="30" spans="1:10" x14ac:dyDescent="0.3">
      <c r="A30" s="5" t="s">
        <v>16</v>
      </c>
    </row>
    <row r="31" spans="1:10" ht="46.5" x14ac:dyDescent="0.7">
      <c r="A31" s="7" t="s">
        <v>13</v>
      </c>
    </row>
    <row r="32" spans="1:10" ht="21.75" thickBot="1" x14ac:dyDescent="0.4">
      <c r="A32" s="4" t="s">
        <v>2</v>
      </c>
      <c r="F32" s="10">
        <v>0.05</v>
      </c>
    </row>
    <row r="33" spans="1:10" ht="21.75" thickBot="1" x14ac:dyDescent="0.4">
      <c r="A33" s="4" t="s">
        <v>12</v>
      </c>
      <c r="F33" s="13">
        <v>43294</v>
      </c>
    </row>
    <row r="34" spans="1:10" ht="21.75" thickBot="1" x14ac:dyDescent="0.4">
      <c r="A34" s="4" t="s">
        <v>8</v>
      </c>
      <c r="F34" s="12"/>
    </row>
    <row r="35" spans="1:10" ht="21.75" thickBot="1" x14ac:dyDescent="0.4">
      <c r="A35" s="4" t="s">
        <v>9</v>
      </c>
      <c r="F35" s="13">
        <v>-10000</v>
      </c>
    </row>
    <row r="36" spans="1:10" ht="8.25" customHeight="1" thickBot="1" x14ac:dyDescent="0.35">
      <c r="B36" s="5"/>
      <c r="F36" s="2"/>
      <c r="G36" s="2"/>
    </row>
    <row r="37" spans="1:10" ht="21" x14ac:dyDescent="0.25">
      <c r="A37" s="23"/>
      <c r="B37" s="23" t="s">
        <v>3</v>
      </c>
      <c r="C37" s="24" t="s">
        <v>11</v>
      </c>
      <c r="D37" s="24"/>
      <c r="E37" s="24"/>
      <c r="F37" s="41"/>
      <c r="G37" s="24"/>
      <c r="H37" s="24" t="s">
        <v>11</v>
      </c>
      <c r="I37" s="31" t="s">
        <v>14</v>
      </c>
      <c r="J37" s="31"/>
    </row>
    <row r="38" spans="1:10" ht="21.75" thickBot="1" x14ac:dyDescent="0.3">
      <c r="A38" s="33" t="s">
        <v>15</v>
      </c>
      <c r="B38" s="29" t="s">
        <v>4</v>
      </c>
      <c r="C38" s="30" t="s">
        <v>5</v>
      </c>
      <c r="D38" s="30" t="s">
        <v>1</v>
      </c>
      <c r="E38" s="40">
        <f>+F32</f>
        <v>0.05</v>
      </c>
      <c r="F38" s="30" t="s">
        <v>0</v>
      </c>
      <c r="G38" s="30" t="s">
        <v>1</v>
      </c>
      <c r="H38" s="30" t="s">
        <v>6</v>
      </c>
      <c r="I38" s="32" t="s">
        <v>4</v>
      </c>
      <c r="J38" s="32" t="s">
        <v>28</v>
      </c>
    </row>
    <row r="39" spans="1:10" x14ac:dyDescent="0.3">
      <c r="A39" s="34">
        <v>1</v>
      </c>
      <c r="B39" s="14">
        <v>0</v>
      </c>
      <c r="C39" s="15">
        <f>+F33</f>
        <v>43294</v>
      </c>
      <c r="D39" s="15">
        <f>SUM(B39:C39)</f>
        <v>43294</v>
      </c>
      <c r="E39" s="42">
        <f>+E38</f>
        <v>0.05</v>
      </c>
      <c r="F39" s="15">
        <f>+E39*D39</f>
        <v>2164.7000000000003</v>
      </c>
      <c r="G39" s="15">
        <f>+D39+F39</f>
        <v>45458.7</v>
      </c>
      <c r="H39" s="15">
        <f>+F$35</f>
        <v>-10000</v>
      </c>
      <c r="I39" s="16">
        <f>+H39+G39</f>
        <v>35458.699999999997</v>
      </c>
      <c r="J39" s="28"/>
    </row>
    <row r="40" spans="1:10" x14ac:dyDescent="0.3">
      <c r="A40" s="35">
        <v>2</v>
      </c>
      <c r="B40" s="14">
        <f>+I39</f>
        <v>35458.699999999997</v>
      </c>
      <c r="C40" s="15">
        <f>+F$34</f>
        <v>0</v>
      </c>
      <c r="D40" s="15">
        <f t="shared" ref="D40:D43" si="10">SUM(B40:C40)</f>
        <v>35458.699999999997</v>
      </c>
      <c r="E40" s="42">
        <f t="shared" ref="E40:E43" si="11">+E39</f>
        <v>0.05</v>
      </c>
      <c r="F40" s="15">
        <f t="shared" ref="F40:F43" si="12">+E40*D40</f>
        <v>1772.9349999999999</v>
      </c>
      <c r="G40" s="15">
        <f t="shared" ref="G40:G43" si="13">+D40+F40</f>
        <v>37231.634999999995</v>
      </c>
      <c r="H40" s="15">
        <f>+F$35</f>
        <v>-10000</v>
      </c>
      <c r="I40" s="16">
        <f t="shared" ref="I40:I43" si="14">+H40+G40</f>
        <v>27231.634999999995</v>
      </c>
      <c r="J40" s="16"/>
    </row>
    <row r="41" spans="1:10" x14ac:dyDescent="0.3">
      <c r="A41" s="35">
        <v>3</v>
      </c>
      <c r="B41" s="14">
        <f t="shared" ref="B41:B43" si="15">+I40</f>
        <v>27231.634999999995</v>
      </c>
      <c r="C41" s="15">
        <f>+F$34</f>
        <v>0</v>
      </c>
      <c r="D41" s="15">
        <f t="shared" si="10"/>
        <v>27231.634999999995</v>
      </c>
      <c r="E41" s="42">
        <f t="shared" si="11"/>
        <v>0.05</v>
      </c>
      <c r="F41" s="15">
        <f t="shared" si="12"/>
        <v>1361.5817499999998</v>
      </c>
      <c r="G41" s="15">
        <f t="shared" si="13"/>
        <v>28593.216749999996</v>
      </c>
      <c r="H41" s="15">
        <f>+F$35</f>
        <v>-10000</v>
      </c>
      <c r="I41" s="16">
        <f t="shared" si="14"/>
        <v>18593.216749999996</v>
      </c>
      <c r="J41" s="16"/>
    </row>
    <row r="42" spans="1:10" x14ac:dyDescent="0.3">
      <c r="A42" s="35">
        <v>4</v>
      </c>
      <c r="B42" s="14">
        <f t="shared" si="15"/>
        <v>18593.216749999996</v>
      </c>
      <c r="C42" s="15">
        <f>+F$34</f>
        <v>0</v>
      </c>
      <c r="D42" s="15">
        <f t="shared" si="10"/>
        <v>18593.216749999996</v>
      </c>
      <c r="E42" s="42">
        <f t="shared" si="11"/>
        <v>0.05</v>
      </c>
      <c r="F42" s="15">
        <f t="shared" si="12"/>
        <v>929.66083749999984</v>
      </c>
      <c r="G42" s="15">
        <f t="shared" si="13"/>
        <v>19522.877587499996</v>
      </c>
      <c r="H42" s="15">
        <f>+F$35</f>
        <v>-10000</v>
      </c>
      <c r="I42" s="16">
        <f t="shared" si="14"/>
        <v>9522.8775874999956</v>
      </c>
      <c r="J42" s="16"/>
    </row>
    <row r="43" spans="1:10" x14ac:dyDescent="0.3">
      <c r="A43" s="35">
        <v>5</v>
      </c>
      <c r="B43" s="14">
        <f t="shared" si="15"/>
        <v>9522.8775874999956</v>
      </c>
      <c r="C43" s="15">
        <f>+F$34</f>
        <v>0</v>
      </c>
      <c r="D43" s="15">
        <f t="shared" si="10"/>
        <v>9522.8775874999956</v>
      </c>
      <c r="E43" s="42">
        <f t="shared" si="11"/>
        <v>0.05</v>
      </c>
      <c r="F43" s="15">
        <f t="shared" si="12"/>
        <v>476.14387937499981</v>
      </c>
      <c r="G43" s="15">
        <f t="shared" si="13"/>
        <v>9999.0214668749959</v>
      </c>
      <c r="H43" s="15">
        <f>+F$35</f>
        <v>-10000</v>
      </c>
      <c r="I43" s="16">
        <f t="shared" si="14"/>
        <v>-0.97853312500410539</v>
      </c>
      <c r="J43" s="45">
        <f>+C39/H43</f>
        <v>-4.3293999999999997</v>
      </c>
    </row>
    <row r="44" spans="1:10" x14ac:dyDescent="0.3">
      <c r="A44" s="35">
        <v>6</v>
      </c>
      <c r="B44" s="17"/>
      <c r="C44" s="18"/>
      <c r="D44" s="18"/>
      <c r="E44" s="43"/>
      <c r="F44" s="18"/>
      <c r="G44" s="18"/>
      <c r="H44" s="18"/>
      <c r="I44" s="19"/>
      <c r="J44" s="19"/>
    </row>
    <row r="45" spans="1:10" x14ac:dyDescent="0.3">
      <c r="A45" s="17"/>
      <c r="B45" s="17"/>
      <c r="C45" s="18"/>
      <c r="D45" s="18"/>
      <c r="E45" s="18"/>
      <c r="F45" s="18"/>
      <c r="G45" s="18"/>
      <c r="H45" s="18"/>
      <c r="I45" s="19"/>
      <c r="J45" s="19"/>
    </row>
    <row r="46" spans="1:10" ht="19.5" thickBot="1" x14ac:dyDescent="0.35">
      <c r="A46" s="20"/>
      <c r="B46" s="20"/>
      <c r="C46" s="21"/>
      <c r="D46" s="21"/>
      <c r="E46" s="21"/>
      <c r="F46" s="21"/>
      <c r="G46" s="21"/>
      <c r="H46" s="21"/>
      <c r="I46" s="22"/>
      <c r="J46" s="22"/>
    </row>
    <row r="47" spans="1:10" x14ac:dyDescent="0.3">
      <c r="A47" s="5" t="s">
        <v>23</v>
      </c>
    </row>
  </sheetData>
  <pageMargins left="0.8" right="0.45" top="0.75" bottom="0.5" header="0.3" footer="0.3"/>
  <pageSetup scale="65" orientation="portrait" r:id="rId1"/>
  <headerFooter>
    <oddHeader>&amp;C&amp;"-,Bold"&amp;14&amp;F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2011-08-04T12:08:56Z</cp:lastPrinted>
  <dcterms:created xsi:type="dcterms:W3CDTF">2011-08-04T02:25:08Z</dcterms:created>
  <dcterms:modified xsi:type="dcterms:W3CDTF">2011-08-04T12:09:33Z</dcterms:modified>
</cp:coreProperties>
</file>