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795" windowHeight="12840"/>
  </bookViews>
  <sheets>
    <sheet name="Problem" sheetId="4" r:id="rId1"/>
    <sheet name="Solution" sheetId="1" r:id="rId2"/>
  </sheets>
  <definedNames>
    <definedName name="_xlnm.Print_Area" localSheetId="0">Problem!$A$1:$F$50</definedName>
    <definedName name="_xlnm.Print_Area" localSheetId="1">Solution!$A$1:$F$50</definedName>
  </definedNames>
  <calcPr calcId="145621"/>
</workbook>
</file>

<file path=xl/calcChain.xml><?xml version="1.0" encoding="utf-8"?>
<calcChain xmlns="http://schemas.openxmlformats.org/spreadsheetml/2006/main">
  <c r="E42" i="1" l="1"/>
  <c r="D5" i="4" l="1"/>
  <c r="D24" i="1"/>
  <c r="D21" i="1"/>
  <c r="E45" i="1"/>
  <c r="E43" i="1"/>
  <c r="E41" i="1"/>
  <c r="E40" i="1"/>
  <c r="D36" i="1"/>
  <c r="D34" i="1"/>
  <c r="D33" i="1"/>
  <c r="E27" i="1"/>
  <c r="D5" i="1" l="1"/>
  <c r="E19" i="1" s="1"/>
  <c r="D35" i="1"/>
  <c r="E37" i="1" s="1"/>
  <c r="E44" i="1" l="1"/>
  <c r="E46" i="1" s="1"/>
  <c r="D22" i="1" s="1"/>
  <c r="D23" i="1" s="1"/>
  <c r="E25" i="1" s="1"/>
  <c r="E26" i="1" s="1"/>
  <c r="E28" i="1" s="1"/>
  <c r="E39" i="1"/>
</calcChain>
</file>

<file path=xl/sharedStrings.xml><?xml version="1.0" encoding="utf-8"?>
<sst xmlns="http://schemas.openxmlformats.org/spreadsheetml/2006/main" count="106" uniqueCount="51">
  <si>
    <t>Finished goods</t>
  </si>
  <si>
    <t>Add: Beginning work-in-process</t>
  </si>
  <si>
    <t>Less: Ending work-in-process</t>
  </si>
  <si>
    <t>Cost of Goods Manufactured</t>
  </si>
  <si>
    <t>Sales</t>
  </si>
  <si>
    <t>Less: Ending finished goods</t>
  </si>
  <si>
    <t>Sales Function - Buy, Store, Sell Products</t>
  </si>
  <si>
    <t>Selling Price Per Unit</t>
  </si>
  <si>
    <t>Units Sold</t>
  </si>
  <si>
    <t>Total Sales</t>
  </si>
  <si>
    <t>Beginning</t>
  </si>
  <si>
    <t>Ending</t>
  </si>
  <si>
    <t xml:space="preserve">Inventory </t>
  </si>
  <si>
    <t>Manufacturing Function</t>
  </si>
  <si>
    <t>Costs incurred</t>
  </si>
  <si>
    <t>Statement of Cost of Goods Manufactured</t>
  </si>
  <si>
    <t>Income Statement</t>
  </si>
  <si>
    <t>Sales and Administrative Expenses</t>
  </si>
  <si>
    <t>Net income Before Income Tax</t>
  </si>
  <si>
    <t>Subtotal-Manufacturing Costs Added this Period</t>
  </si>
  <si>
    <t>Less: Ending inventory of Raw Materials</t>
  </si>
  <si>
    <t xml:space="preserve">Sales Information for Current Period: </t>
  </si>
  <si>
    <t>Direct Materials (or Raw Materials)</t>
  </si>
  <si>
    <t>Manufacturing Statements - Illustrated</t>
  </si>
  <si>
    <t>Factory Overhead Cost Incurred this Period</t>
  </si>
  <si>
    <t>Direct Labor Cost Incurred this Period</t>
  </si>
  <si>
    <t xml:space="preserve"> Subtotal - Total Manufacturing Cost to Account For</t>
  </si>
  <si>
    <t>Restaurants make (cook) meals. Schools have large restaurant operations.</t>
  </si>
  <si>
    <t>Hospital buys, stores, and sells drugs to patients in the hospital.</t>
  </si>
  <si>
    <t>Cost of Goods Sold To Customers</t>
  </si>
  <si>
    <t>Gross Profit on Sale of Inventory</t>
  </si>
  <si>
    <t>Work in process</t>
  </si>
  <si>
    <t>Account for Direct Materials (Raw Materials)</t>
  </si>
  <si>
    <t>Beginning Inventory (finished goods inventory)</t>
  </si>
  <si>
    <t xml:space="preserve"> Subtotal (Goods Available for Sale to Customers)</t>
  </si>
  <si>
    <t>Beginning inventory of Direct Materials</t>
  </si>
  <si>
    <t>Add: Net purchases of Direct Materials</t>
  </si>
  <si>
    <t>Equals: Total Direct Materials available</t>
  </si>
  <si>
    <t>Add: Cost of Goods purchased (manufactured in this case)</t>
  </si>
  <si>
    <t>Factory</t>
  </si>
  <si>
    <t>Warehouse - 1</t>
  </si>
  <si>
    <t>Warehouse - 2</t>
  </si>
  <si>
    <t>Direct (Raw) Materials bought</t>
  </si>
  <si>
    <t>Direct labor costs incurred</t>
  </si>
  <si>
    <t>Factory overhead costs incurred</t>
  </si>
  <si>
    <t>Concepts for one or both statements shown above apply to a wide range of activities.</t>
  </si>
  <si>
    <t>Equals: Direct Materials Moved to Factory</t>
  </si>
  <si>
    <t>Now move from warehouse to factory (below)</t>
  </si>
  <si>
    <t>Cities buy and maintain supplies for maintenance of water systems, treating ice on road, etc.</t>
  </si>
  <si>
    <t>Direct Material received from warehouse-2</t>
  </si>
  <si>
    <t>(Buy products from an independent company, or from your own manufacturing division.)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</si>
</sst>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24"/>
      <color theme="0"/>
      <name val="Arial"/>
      <family val="2"/>
    </font>
    <font>
      <b/>
      <sz val="22"/>
      <name val="Arial"/>
      <family val="2"/>
    </font>
    <font>
      <b/>
      <sz val="26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41" fontId="2" fillId="0" borderId="0" xfId="0" applyNumberFormat="1" applyFont="1"/>
    <xf numFmtId="0" fontId="7" fillId="0" borderId="0" xfId="0" applyFont="1"/>
    <xf numFmtId="0" fontId="9" fillId="0" borderId="0" xfId="0" applyFont="1"/>
    <xf numFmtId="0" fontId="2" fillId="0" borderId="5" xfId="0" applyFont="1" applyBorder="1" applyAlignment="1">
      <alignment horizontal="left" indent="1"/>
    </xf>
    <xf numFmtId="0" fontId="2" fillId="0" borderId="3" xfId="0" applyFont="1" applyBorder="1" applyAlignment="1">
      <alignment horizontal="left" indent="2"/>
    </xf>
    <xf numFmtId="0" fontId="12" fillId="0" borderId="0" xfId="0" applyFont="1"/>
    <xf numFmtId="0" fontId="13" fillId="0" borderId="0" xfId="0" applyFont="1"/>
    <xf numFmtId="0" fontId="2" fillId="0" borderId="5" xfId="0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5" fillId="0" borderId="3" xfId="0" applyFont="1" applyBorder="1" applyAlignment="1">
      <alignment horizontal="left" indent="1"/>
    </xf>
    <xf numFmtId="0" fontId="2" fillId="0" borderId="0" xfId="0" applyFont="1" applyBorder="1"/>
    <xf numFmtId="6" fontId="2" fillId="0" borderId="16" xfId="0" applyNumberFormat="1" applyFont="1" applyBorder="1"/>
    <xf numFmtId="41" fontId="2" fillId="0" borderId="16" xfId="0" applyNumberFormat="1" applyFont="1" applyBorder="1"/>
    <xf numFmtId="6" fontId="2" fillId="0" borderId="19" xfId="0" applyNumberFormat="1" applyFont="1" applyBorder="1"/>
    <xf numFmtId="0" fontId="2" fillId="0" borderId="21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2" fillId="0" borderId="22" xfId="0" applyFont="1" applyBorder="1" applyAlignment="1">
      <alignment horizontal="left" indent="2"/>
    </xf>
    <xf numFmtId="0" fontId="2" fillId="0" borderId="10" xfId="0" applyFont="1" applyBorder="1"/>
    <xf numFmtId="0" fontId="2" fillId="0" borderId="0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left" indent="2"/>
    </xf>
    <xf numFmtId="0" fontId="5" fillId="0" borderId="0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6" fontId="2" fillId="0" borderId="25" xfId="0" applyNumberFormat="1" applyFont="1" applyBorder="1"/>
    <xf numFmtId="0" fontId="2" fillId="0" borderId="24" xfId="0" applyFont="1" applyBorder="1"/>
    <xf numFmtId="41" fontId="2" fillId="0" borderId="27" xfId="0" applyNumberFormat="1" applyFont="1" applyBorder="1"/>
    <xf numFmtId="37" fontId="2" fillId="0" borderId="30" xfId="2" applyNumberFormat="1" applyFont="1" applyBorder="1"/>
    <xf numFmtId="164" fontId="4" fillId="0" borderId="31" xfId="1" applyNumberFormat="1" applyFont="1" applyBorder="1"/>
    <xf numFmtId="164" fontId="2" fillId="0" borderId="31" xfId="1" applyNumberFormat="1" applyFont="1" applyBorder="1"/>
    <xf numFmtId="164" fontId="2" fillId="0" borderId="32" xfId="1" applyNumberFormat="1" applyFont="1" applyBorder="1"/>
    <xf numFmtId="0" fontId="5" fillId="0" borderId="20" xfId="0" applyFont="1" applyBorder="1" applyAlignment="1">
      <alignment horizontal="left" indent="1"/>
    </xf>
    <xf numFmtId="38" fontId="2" fillId="0" borderId="27" xfId="0" applyNumberFormat="1" applyFont="1" applyBorder="1"/>
    <xf numFmtId="164" fontId="4" fillId="2" borderId="32" xfId="1" applyNumberFormat="1" applyFont="1" applyFill="1" applyBorder="1"/>
    <xf numFmtId="164" fontId="2" fillId="2" borderId="29" xfId="1" applyNumberFormat="1" applyFont="1" applyFill="1" applyBorder="1"/>
    <xf numFmtId="164" fontId="2" fillId="2" borderId="33" xfId="1" applyNumberFormat="1" applyFont="1" applyFill="1" applyBorder="1"/>
    <xf numFmtId="5" fontId="2" fillId="0" borderId="31" xfId="1" applyNumberFormat="1" applyFont="1" applyBorder="1"/>
    <xf numFmtId="164" fontId="2" fillId="0" borderId="34" xfId="1" applyNumberFormat="1" applyFont="1" applyBorder="1"/>
    <xf numFmtId="37" fontId="2" fillId="0" borderId="32" xfId="1" applyNumberFormat="1" applyFont="1" applyBorder="1"/>
    <xf numFmtId="5" fontId="14" fillId="3" borderId="30" xfId="1" applyNumberFormat="1" applyFont="1" applyFill="1" applyBorder="1"/>
    <xf numFmtId="5" fontId="5" fillId="0" borderId="33" xfId="1" applyNumberFormat="1" applyFont="1" applyBorder="1"/>
    <xf numFmtId="164" fontId="4" fillId="2" borderId="35" xfId="1" applyNumberFormat="1" applyFont="1" applyFill="1" applyBorder="1"/>
    <xf numFmtId="164" fontId="2" fillId="2" borderId="36" xfId="1" applyNumberFormat="1" applyFont="1" applyFill="1" applyBorder="1"/>
    <xf numFmtId="164" fontId="2" fillId="0" borderId="33" xfId="1" applyNumberFormat="1" applyFont="1" applyBorder="1"/>
    <xf numFmtId="5" fontId="5" fillId="0" borderId="30" xfId="2" applyNumberFormat="1" applyFont="1" applyBorder="1"/>
    <xf numFmtId="0" fontId="2" fillId="0" borderId="7" xfId="0" applyFont="1" applyBorder="1" applyAlignment="1">
      <alignment horizontal="left" indent="1"/>
    </xf>
    <xf numFmtId="0" fontId="2" fillId="0" borderId="20" xfId="0" applyFont="1" applyBorder="1" applyAlignment="1">
      <alignment horizontal="left" indent="2"/>
    </xf>
    <xf numFmtId="0" fontId="2" fillId="0" borderId="3" xfId="0" applyFont="1" applyBorder="1" applyAlignment="1">
      <alignment horizontal="left" indent="3"/>
    </xf>
    <xf numFmtId="0" fontId="2" fillId="0" borderId="9" xfId="0" applyFont="1" applyBorder="1" applyAlignment="1">
      <alignment horizontal="left" indent="1"/>
    </xf>
    <xf numFmtId="0" fontId="2" fillId="0" borderId="5" xfId="0" applyFont="1" applyBorder="1" applyAlignment="1">
      <alignment horizontal="left" indent="4"/>
    </xf>
    <xf numFmtId="0" fontId="5" fillId="0" borderId="5" xfId="0" applyFont="1" applyBorder="1" applyAlignment="1">
      <alignment horizontal="left" indent="2"/>
    </xf>
    <xf numFmtId="0" fontId="2" fillId="0" borderId="5" xfId="0" applyFont="1" applyBorder="1" applyAlignment="1">
      <alignment horizontal="left" indent="3"/>
    </xf>
    <xf numFmtId="0" fontId="2" fillId="0" borderId="22" xfId="0" applyFont="1" applyBorder="1" applyAlignment="1">
      <alignment horizontal="left" indent="3"/>
    </xf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8" xfId="0" applyFont="1" applyBorder="1"/>
    <xf numFmtId="38" fontId="2" fillId="0" borderId="39" xfId="0" applyNumberFormat="1" applyFont="1" applyBorder="1"/>
    <xf numFmtId="164" fontId="4" fillId="0" borderId="17" xfId="1" applyNumberFormat="1" applyFont="1" applyFill="1" applyBorder="1"/>
    <xf numFmtId="5" fontId="2" fillId="0" borderId="15" xfId="2" applyNumberFormat="1" applyFont="1" applyFill="1" applyBorder="1"/>
    <xf numFmtId="164" fontId="2" fillId="0" borderId="40" xfId="1" applyNumberFormat="1" applyFont="1" applyFill="1" applyBorder="1"/>
    <xf numFmtId="164" fontId="2" fillId="0" borderId="15" xfId="1" applyNumberFormat="1" applyFont="1" applyFill="1" applyBorder="1"/>
    <xf numFmtId="164" fontId="2" fillId="0" borderId="41" xfId="1" applyNumberFormat="1" applyFont="1" applyFill="1" applyBorder="1"/>
    <xf numFmtId="164" fontId="2" fillId="2" borderId="42" xfId="1" applyNumberFormat="1" applyFont="1" applyFill="1" applyBorder="1"/>
    <xf numFmtId="164" fontId="4" fillId="2" borderId="14" xfId="1" applyNumberFormat="1" applyFont="1" applyFill="1" applyBorder="1"/>
    <xf numFmtId="164" fontId="2" fillId="2" borderId="14" xfId="1" applyNumberFormat="1" applyFont="1" applyFill="1" applyBorder="1"/>
    <xf numFmtId="164" fontId="2" fillId="2" borderId="26" xfId="1" applyNumberFormat="1" applyFont="1" applyFill="1" applyBorder="1"/>
    <xf numFmtId="164" fontId="4" fillId="2" borderId="42" xfId="1" applyNumberFormat="1" applyFont="1" applyFill="1" applyBorder="1"/>
    <xf numFmtId="164" fontId="4" fillId="2" borderId="43" xfId="1" applyNumberFormat="1" applyFont="1" applyFill="1" applyBorder="1"/>
    <xf numFmtId="164" fontId="4" fillId="2" borderId="15" xfId="1" applyNumberFormat="1" applyFont="1" applyFill="1" applyBorder="1"/>
    <xf numFmtId="164" fontId="2" fillId="0" borderId="44" xfId="1" applyNumberFormat="1" applyFont="1" applyBorder="1"/>
    <xf numFmtId="37" fontId="14" fillId="3" borderId="14" xfId="1" applyNumberFormat="1" applyFont="1" applyFill="1" applyBorder="1"/>
    <xf numFmtId="164" fontId="2" fillId="0" borderId="14" xfId="1" applyNumberFormat="1" applyFont="1" applyBorder="1"/>
    <xf numFmtId="164" fontId="2" fillId="0" borderId="41" xfId="1" applyNumberFormat="1" applyFont="1" applyBorder="1"/>
    <xf numFmtId="164" fontId="2" fillId="2" borderId="45" xfId="1" applyNumberFormat="1" applyFont="1" applyFill="1" applyBorder="1"/>
    <xf numFmtId="164" fontId="4" fillId="2" borderId="28" xfId="1" applyNumberFormat="1" applyFont="1" applyFill="1" applyBorder="1"/>
    <xf numFmtId="164" fontId="4" fillId="2" borderId="26" xfId="1" applyNumberFormat="1" applyFont="1" applyFill="1" applyBorder="1"/>
    <xf numFmtId="5" fontId="2" fillId="0" borderId="46" xfId="0" applyNumberFormat="1" applyFont="1" applyBorder="1"/>
    <xf numFmtId="41" fontId="2" fillId="0" borderId="46" xfId="0" applyNumberFormat="1" applyFont="1" applyBorder="1"/>
    <xf numFmtId="5" fontId="2" fillId="0" borderId="16" xfId="0" applyNumberFormat="1" applyFont="1" applyBorder="1"/>
    <xf numFmtId="5" fontId="2" fillId="0" borderId="18" xfId="0" applyNumberFormat="1" applyFont="1" applyBorder="1"/>
    <xf numFmtId="0" fontId="2" fillId="0" borderId="3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left" indent="1"/>
    </xf>
    <xf numFmtId="0" fontId="2" fillId="0" borderId="13" xfId="0" applyFont="1" applyBorder="1"/>
    <xf numFmtId="6" fontId="2" fillId="0" borderId="47" xfId="0" applyNumberFormat="1" applyFont="1" applyBorder="1"/>
    <xf numFmtId="164" fontId="2" fillId="2" borderId="37" xfId="1" applyNumberFormat="1" applyFont="1" applyFill="1" applyBorder="1"/>
    <xf numFmtId="0" fontId="16" fillId="0" borderId="0" xfId="0" applyFont="1"/>
    <xf numFmtId="5" fontId="8" fillId="4" borderId="30" xfId="1" applyNumberFormat="1" applyFont="1" applyFill="1" applyBorder="1"/>
    <xf numFmtId="0" fontId="15" fillId="3" borderId="32" xfId="0" applyFont="1" applyFill="1" applyBorder="1" applyAlignment="1">
      <alignment horizontal="center" vertical="center" textRotation="90"/>
    </xf>
    <xf numFmtId="0" fontId="6" fillId="0" borderId="32" xfId="0" applyFont="1" applyBorder="1" applyAlignment="1"/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 vertical="center" textRotation="90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7" fillId="3" borderId="48" xfId="0" applyFont="1" applyFill="1" applyBorder="1" applyAlignment="1">
      <alignment textRotation="90"/>
    </xf>
    <xf numFmtId="0" fontId="17" fillId="3" borderId="4" xfId="0" applyFont="1" applyFill="1" applyBorder="1" applyAlignment="1">
      <alignment textRotation="90"/>
    </xf>
    <xf numFmtId="0" fontId="17" fillId="3" borderId="2" xfId="0" applyFont="1" applyFill="1" applyBorder="1" applyAlignment="1">
      <alignment textRotation="90"/>
    </xf>
    <xf numFmtId="0" fontId="14" fillId="3" borderId="5" xfId="0" applyFont="1" applyFill="1" applyBorder="1" applyAlignment="1">
      <alignment horizontal="left" indent="1"/>
    </xf>
    <xf numFmtId="0" fontId="0" fillId="0" borderId="23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21</xdr:row>
      <xdr:rowOff>152400</xdr:rowOff>
    </xdr:from>
    <xdr:to>
      <xdr:col>5</xdr:col>
      <xdr:colOff>361950</xdr:colOff>
      <xdr:row>45</xdr:row>
      <xdr:rowOff>104775</xdr:rowOff>
    </xdr:to>
    <xdr:cxnSp macro="">
      <xdr:nvCxnSpPr>
        <xdr:cNvPr id="2" name="Straight Connector 1"/>
        <xdr:cNvCxnSpPr/>
      </xdr:nvCxnSpPr>
      <xdr:spPr>
        <a:xfrm flipV="1">
          <a:off x="7305675" y="4962525"/>
          <a:ext cx="19050" cy="53816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47626</xdr:colOff>
      <xdr:row>21</xdr:row>
      <xdr:rowOff>114300</xdr:rowOff>
    </xdr:from>
    <xdr:to>
      <xdr:col>5</xdr:col>
      <xdr:colOff>371475</xdr:colOff>
      <xdr:row>21</xdr:row>
      <xdr:rowOff>123825</xdr:rowOff>
    </xdr:to>
    <xdr:cxnSp macro="">
      <xdr:nvCxnSpPr>
        <xdr:cNvPr id="3" name="Straight Arrow Connector 2"/>
        <xdr:cNvCxnSpPr/>
      </xdr:nvCxnSpPr>
      <xdr:spPr>
        <a:xfrm flipH="1" flipV="1">
          <a:off x="7010401" y="4924425"/>
          <a:ext cx="323849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45</xdr:row>
      <xdr:rowOff>104775</xdr:rowOff>
    </xdr:from>
    <xdr:to>
      <xdr:col>5</xdr:col>
      <xdr:colOff>361950</xdr:colOff>
      <xdr:row>45</xdr:row>
      <xdr:rowOff>133350</xdr:rowOff>
    </xdr:to>
    <xdr:cxnSp macro="">
      <xdr:nvCxnSpPr>
        <xdr:cNvPr id="4" name="Straight Arrow Connector 3"/>
        <xdr:cNvCxnSpPr/>
      </xdr:nvCxnSpPr>
      <xdr:spPr>
        <a:xfrm flipV="1">
          <a:off x="7019925" y="10344150"/>
          <a:ext cx="304800" cy="28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8</xdr:row>
      <xdr:rowOff>123825</xdr:rowOff>
    </xdr:from>
    <xdr:to>
      <xdr:col>5</xdr:col>
      <xdr:colOff>133350</xdr:colOff>
      <xdr:row>20</xdr:row>
      <xdr:rowOff>104776</xdr:rowOff>
    </xdr:to>
    <xdr:cxnSp macro="">
      <xdr:nvCxnSpPr>
        <xdr:cNvPr id="5" name="Straight Connector 4"/>
        <xdr:cNvCxnSpPr/>
      </xdr:nvCxnSpPr>
      <xdr:spPr>
        <a:xfrm flipV="1">
          <a:off x="7086601" y="2000250"/>
          <a:ext cx="9524" cy="271462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8</xdr:row>
      <xdr:rowOff>85725</xdr:rowOff>
    </xdr:from>
    <xdr:to>
      <xdr:col>5</xdr:col>
      <xdr:colOff>152400</xdr:colOff>
      <xdr:row>8</xdr:row>
      <xdr:rowOff>104775</xdr:rowOff>
    </xdr:to>
    <xdr:cxnSp macro="">
      <xdr:nvCxnSpPr>
        <xdr:cNvPr id="6" name="Straight Arrow Connector 5"/>
        <xdr:cNvCxnSpPr/>
      </xdr:nvCxnSpPr>
      <xdr:spPr>
        <a:xfrm>
          <a:off x="5924550" y="1962150"/>
          <a:ext cx="1190625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20</xdr:row>
      <xdr:rowOff>114300</xdr:rowOff>
    </xdr:from>
    <xdr:to>
      <xdr:col>5</xdr:col>
      <xdr:colOff>133350</xdr:colOff>
      <xdr:row>20</xdr:row>
      <xdr:rowOff>123825</xdr:rowOff>
    </xdr:to>
    <xdr:cxnSp macro="">
      <xdr:nvCxnSpPr>
        <xdr:cNvPr id="7" name="Straight Arrow Connector 6"/>
        <xdr:cNvCxnSpPr/>
      </xdr:nvCxnSpPr>
      <xdr:spPr>
        <a:xfrm flipH="1">
          <a:off x="5848351" y="4724400"/>
          <a:ext cx="1247774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21</xdr:row>
      <xdr:rowOff>152400</xdr:rowOff>
    </xdr:from>
    <xdr:to>
      <xdr:col>5</xdr:col>
      <xdr:colOff>361950</xdr:colOff>
      <xdr:row>45</xdr:row>
      <xdr:rowOff>104775</xdr:rowOff>
    </xdr:to>
    <xdr:cxnSp macro="">
      <xdr:nvCxnSpPr>
        <xdr:cNvPr id="3" name="Straight Connector 2"/>
        <xdr:cNvCxnSpPr/>
      </xdr:nvCxnSpPr>
      <xdr:spPr>
        <a:xfrm flipV="1">
          <a:off x="7305675" y="4962525"/>
          <a:ext cx="19050" cy="53816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47626</xdr:colOff>
      <xdr:row>21</xdr:row>
      <xdr:rowOff>114300</xdr:rowOff>
    </xdr:from>
    <xdr:to>
      <xdr:col>5</xdr:col>
      <xdr:colOff>371475</xdr:colOff>
      <xdr:row>21</xdr:row>
      <xdr:rowOff>123825</xdr:rowOff>
    </xdr:to>
    <xdr:cxnSp macro="">
      <xdr:nvCxnSpPr>
        <xdr:cNvPr id="5" name="Straight Arrow Connector 4"/>
        <xdr:cNvCxnSpPr/>
      </xdr:nvCxnSpPr>
      <xdr:spPr>
        <a:xfrm flipH="1" flipV="1">
          <a:off x="7010401" y="4924425"/>
          <a:ext cx="323849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45</xdr:row>
      <xdr:rowOff>104775</xdr:rowOff>
    </xdr:from>
    <xdr:to>
      <xdr:col>5</xdr:col>
      <xdr:colOff>361950</xdr:colOff>
      <xdr:row>45</xdr:row>
      <xdr:rowOff>133350</xdr:rowOff>
    </xdr:to>
    <xdr:cxnSp macro="">
      <xdr:nvCxnSpPr>
        <xdr:cNvPr id="7" name="Straight Arrow Connector 6"/>
        <xdr:cNvCxnSpPr/>
      </xdr:nvCxnSpPr>
      <xdr:spPr>
        <a:xfrm flipV="1">
          <a:off x="7019925" y="10344150"/>
          <a:ext cx="304800" cy="28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8</xdr:row>
      <xdr:rowOff>123825</xdr:rowOff>
    </xdr:from>
    <xdr:to>
      <xdr:col>5</xdr:col>
      <xdr:colOff>133350</xdr:colOff>
      <xdr:row>20</xdr:row>
      <xdr:rowOff>104776</xdr:rowOff>
    </xdr:to>
    <xdr:cxnSp macro="">
      <xdr:nvCxnSpPr>
        <xdr:cNvPr id="9" name="Straight Connector 8"/>
        <xdr:cNvCxnSpPr/>
      </xdr:nvCxnSpPr>
      <xdr:spPr>
        <a:xfrm flipV="1">
          <a:off x="6496051" y="1990725"/>
          <a:ext cx="9524" cy="268605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8</xdr:row>
      <xdr:rowOff>85725</xdr:rowOff>
    </xdr:from>
    <xdr:to>
      <xdr:col>5</xdr:col>
      <xdr:colOff>152400</xdr:colOff>
      <xdr:row>8</xdr:row>
      <xdr:rowOff>104775</xdr:rowOff>
    </xdr:to>
    <xdr:cxnSp macro="">
      <xdr:nvCxnSpPr>
        <xdr:cNvPr id="11" name="Straight Arrow Connector 10"/>
        <xdr:cNvCxnSpPr/>
      </xdr:nvCxnSpPr>
      <xdr:spPr>
        <a:xfrm>
          <a:off x="5581650" y="1952625"/>
          <a:ext cx="942975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20</xdr:row>
      <xdr:rowOff>114300</xdr:rowOff>
    </xdr:from>
    <xdr:to>
      <xdr:col>5</xdr:col>
      <xdr:colOff>133350</xdr:colOff>
      <xdr:row>20</xdr:row>
      <xdr:rowOff>123825</xdr:rowOff>
    </xdr:to>
    <xdr:cxnSp macro="">
      <xdr:nvCxnSpPr>
        <xdr:cNvPr id="13" name="Straight Arrow Connector 12"/>
        <xdr:cNvCxnSpPr/>
      </xdr:nvCxnSpPr>
      <xdr:spPr>
        <a:xfrm flipH="1">
          <a:off x="5505451" y="4686300"/>
          <a:ext cx="1000124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abSelected="1" workbookViewId="0">
      <selection activeCell="I25" sqref="I25"/>
    </sheetView>
  </sheetViews>
  <sheetFormatPr defaultRowHeight="15.75" x14ac:dyDescent="0.25"/>
  <cols>
    <col min="1" max="1" width="4" customWidth="1"/>
    <col min="2" max="2" width="54.7109375" style="2" customWidth="1"/>
    <col min="3" max="3" width="13.5703125" style="2" customWidth="1"/>
    <col min="4" max="4" width="15.28515625" style="2" customWidth="1"/>
    <col min="5" max="5" width="16.85546875" style="2" customWidth="1"/>
    <col min="6" max="6" width="7.42578125" style="5" customWidth="1"/>
  </cols>
  <sheetData>
    <row r="1" spans="2:5" ht="34.5" thickBot="1" x14ac:dyDescent="0.55000000000000004">
      <c r="B1" s="9" t="s">
        <v>23</v>
      </c>
      <c r="C1" s="9"/>
    </row>
    <row r="2" spans="2:5" ht="17.25" thickTop="1" thickBot="1" x14ac:dyDescent="0.3">
      <c r="B2" s="84" t="s">
        <v>21</v>
      </c>
      <c r="C2" s="85"/>
      <c r="D2" s="86"/>
      <c r="E2" s="1"/>
    </row>
    <row r="3" spans="2:5" x14ac:dyDescent="0.25">
      <c r="B3" s="11" t="s">
        <v>7</v>
      </c>
      <c r="C3" s="17"/>
      <c r="D3" s="16">
        <v>10</v>
      </c>
      <c r="E3" s="1"/>
    </row>
    <row r="4" spans="2:5" x14ac:dyDescent="0.25">
      <c r="B4" s="10" t="s">
        <v>8</v>
      </c>
      <c r="C4" s="18"/>
      <c r="D4" s="14">
        <v>100000</v>
      </c>
      <c r="E4" s="1"/>
    </row>
    <row r="5" spans="2:5" ht="16.5" thickBot="1" x14ac:dyDescent="0.3">
      <c r="B5" s="48" t="s">
        <v>9</v>
      </c>
      <c r="C5" s="21"/>
      <c r="D5" s="26">
        <f>+D4*D3</f>
        <v>1000000</v>
      </c>
      <c r="E5" s="13"/>
    </row>
    <row r="6" spans="2:5" ht="16.5" thickTop="1" x14ac:dyDescent="0.25">
      <c r="B6" s="47" t="s">
        <v>12</v>
      </c>
      <c r="C6" s="82" t="s">
        <v>10</v>
      </c>
      <c r="D6" s="83" t="s">
        <v>11</v>
      </c>
    </row>
    <row r="7" spans="2:5" x14ac:dyDescent="0.25">
      <c r="B7" s="53" t="s">
        <v>22</v>
      </c>
      <c r="C7" s="78">
        <v>100000</v>
      </c>
      <c r="D7" s="80">
        <v>120000</v>
      </c>
    </row>
    <row r="8" spans="2:5" x14ac:dyDescent="0.25">
      <c r="B8" s="53" t="s">
        <v>31</v>
      </c>
      <c r="C8" s="79">
        <v>200000</v>
      </c>
      <c r="D8" s="15">
        <v>205000</v>
      </c>
    </row>
    <row r="9" spans="2:5" ht="16.5" thickBot="1" x14ac:dyDescent="0.3">
      <c r="B9" s="49" t="s">
        <v>0</v>
      </c>
      <c r="C9" s="58">
        <v>50000</v>
      </c>
      <c r="D9" s="34">
        <v>45000</v>
      </c>
    </row>
    <row r="10" spans="2:5" ht="16.5" thickTop="1" x14ac:dyDescent="0.25">
      <c r="B10" s="47" t="s">
        <v>14</v>
      </c>
      <c r="C10" s="57"/>
      <c r="D10" s="27"/>
      <c r="E10" s="1"/>
    </row>
    <row r="11" spans="2:5" x14ac:dyDescent="0.25">
      <c r="B11" s="53" t="s">
        <v>42</v>
      </c>
      <c r="C11" s="19"/>
      <c r="D11" s="14">
        <v>400000</v>
      </c>
    </row>
    <row r="12" spans="2:5" x14ac:dyDescent="0.25">
      <c r="B12" s="53" t="s">
        <v>43</v>
      </c>
      <c r="C12" s="19"/>
      <c r="D12" s="15">
        <v>300000</v>
      </c>
    </row>
    <row r="13" spans="2:5" ht="16.5" thickBot="1" x14ac:dyDescent="0.3">
      <c r="B13" s="49" t="s">
        <v>44</v>
      </c>
      <c r="C13" s="23"/>
      <c r="D13" s="28">
        <v>200000</v>
      </c>
    </row>
    <row r="14" spans="2:5" ht="17.25" thickTop="1" thickBot="1" x14ac:dyDescent="0.3">
      <c r="B14" s="50" t="s">
        <v>17</v>
      </c>
      <c r="C14" s="20"/>
      <c r="D14" s="81">
        <v>80000</v>
      </c>
      <c r="E14" s="3"/>
    </row>
    <row r="15" spans="2:5" ht="6" customHeight="1" thickTop="1" x14ac:dyDescent="0.25">
      <c r="B15" s="1"/>
      <c r="C15" s="1"/>
      <c r="D15" s="3"/>
      <c r="E15" s="3"/>
    </row>
    <row r="16" spans="2:5" ht="27.75" x14ac:dyDescent="0.4">
      <c r="B16" s="8" t="s">
        <v>6</v>
      </c>
      <c r="C16" s="8"/>
      <c r="D16" s="1"/>
      <c r="E16" s="3"/>
    </row>
    <row r="17" spans="1:5" ht="16.5" thickBot="1" x14ac:dyDescent="0.3">
      <c r="B17" s="1" t="s">
        <v>50</v>
      </c>
      <c r="C17" s="1"/>
      <c r="D17" s="1"/>
      <c r="E17" s="3"/>
    </row>
    <row r="18" spans="1:5" ht="31.5" thickTop="1" thickBot="1" x14ac:dyDescent="0.45">
      <c r="B18" s="92" t="s">
        <v>16</v>
      </c>
      <c r="C18" s="93"/>
      <c r="D18" s="93"/>
      <c r="E18" s="94"/>
    </row>
    <row r="19" spans="1:5" ht="19.5" thickTop="1" thickBot="1" x14ac:dyDescent="0.3">
      <c r="B19" s="55" t="s">
        <v>4</v>
      </c>
      <c r="C19" s="56"/>
      <c r="D19" s="69"/>
      <c r="E19" s="42"/>
    </row>
    <row r="20" spans="1:5" x14ac:dyDescent="0.25">
      <c r="A20" s="95" t="s">
        <v>41</v>
      </c>
      <c r="B20" s="6" t="s">
        <v>29</v>
      </c>
      <c r="C20" s="18"/>
      <c r="D20" s="70"/>
      <c r="E20" s="43"/>
    </row>
    <row r="21" spans="1:5" x14ac:dyDescent="0.25">
      <c r="A21" s="95"/>
      <c r="B21" s="10" t="s">
        <v>33</v>
      </c>
      <c r="C21" s="19"/>
      <c r="D21" s="71"/>
      <c r="E21" s="36"/>
    </row>
    <row r="22" spans="1:5" x14ac:dyDescent="0.25">
      <c r="A22" s="95"/>
      <c r="B22" s="10" t="s">
        <v>38</v>
      </c>
      <c r="C22" s="19"/>
      <c r="D22" s="71"/>
      <c r="E22" s="36"/>
    </row>
    <row r="23" spans="1:5" x14ac:dyDescent="0.25">
      <c r="A23" s="95"/>
      <c r="B23" s="10" t="s">
        <v>34</v>
      </c>
      <c r="C23" s="19"/>
      <c r="D23" s="73"/>
      <c r="E23" s="36"/>
    </row>
    <row r="24" spans="1:5" ht="16.5" thickBot="1" x14ac:dyDescent="0.3">
      <c r="A24" s="95"/>
      <c r="B24" s="10" t="s">
        <v>5</v>
      </c>
      <c r="C24" s="19"/>
      <c r="D24" s="74"/>
      <c r="E24" s="44"/>
    </row>
    <row r="25" spans="1:5" ht="16.5" thickBot="1" x14ac:dyDescent="0.3">
      <c r="A25" s="95"/>
      <c r="B25" s="10" t="s">
        <v>29</v>
      </c>
      <c r="C25" s="19"/>
      <c r="D25" s="75"/>
      <c r="E25" s="45"/>
    </row>
    <row r="26" spans="1:5" ht="16.5" thickBot="1" x14ac:dyDescent="0.3">
      <c r="A26" s="88"/>
      <c r="B26" s="6" t="s">
        <v>30</v>
      </c>
      <c r="C26" s="18"/>
      <c r="D26" s="68"/>
      <c r="E26" s="29"/>
    </row>
    <row r="27" spans="1:5" ht="17.25" thickTop="1" thickBot="1" x14ac:dyDescent="0.3">
      <c r="B27" s="10" t="s">
        <v>17</v>
      </c>
      <c r="C27" s="19"/>
      <c r="D27" s="76"/>
      <c r="E27" s="29"/>
    </row>
    <row r="28" spans="1:5" ht="19.5" thickTop="1" thickBot="1" x14ac:dyDescent="0.3">
      <c r="B28" s="12" t="s">
        <v>18</v>
      </c>
      <c r="C28" s="22"/>
      <c r="D28" s="77"/>
      <c r="E28" s="46"/>
    </row>
    <row r="29" spans="1:5" ht="5.25" customHeight="1" thickTop="1" x14ac:dyDescent="0.25"/>
    <row r="30" spans="1:5" ht="34.5" thickBot="1" x14ac:dyDescent="0.55000000000000004">
      <c r="B30" s="9" t="s">
        <v>13</v>
      </c>
      <c r="C30" s="9"/>
    </row>
    <row r="31" spans="1:5" ht="27.75" thickTop="1" thickBot="1" x14ac:dyDescent="0.45">
      <c r="B31" s="96" t="s">
        <v>15</v>
      </c>
      <c r="C31" s="97"/>
      <c r="D31" s="97"/>
      <c r="E31" s="98"/>
    </row>
    <row r="32" spans="1:5" ht="18.75" thickTop="1" x14ac:dyDescent="0.25">
      <c r="A32" s="99" t="s">
        <v>40</v>
      </c>
      <c r="B32" s="33" t="s">
        <v>32</v>
      </c>
      <c r="C32" s="24"/>
      <c r="D32" s="59"/>
      <c r="E32" s="35"/>
    </row>
    <row r="33" spans="1:5" x14ac:dyDescent="0.25">
      <c r="A33" s="100"/>
      <c r="B33" s="10" t="s">
        <v>35</v>
      </c>
      <c r="C33" s="19"/>
      <c r="D33" s="60"/>
      <c r="E33" s="87"/>
    </row>
    <row r="34" spans="1:5" ht="16.5" thickBot="1" x14ac:dyDescent="0.3">
      <c r="A34" s="100"/>
      <c r="B34" s="51" t="s">
        <v>36</v>
      </c>
      <c r="C34" s="19"/>
      <c r="D34" s="61"/>
      <c r="E34" s="87"/>
    </row>
    <row r="35" spans="1:5" x14ac:dyDescent="0.25">
      <c r="A35" s="100"/>
      <c r="B35" s="10" t="s">
        <v>37</v>
      </c>
      <c r="C35" s="19"/>
      <c r="D35" s="62"/>
      <c r="E35" s="87"/>
    </row>
    <row r="36" spans="1:5" ht="16.5" thickBot="1" x14ac:dyDescent="0.3">
      <c r="A36" s="100"/>
      <c r="B36" s="51" t="s">
        <v>20</v>
      </c>
      <c r="C36" s="19"/>
      <c r="D36" s="63"/>
      <c r="E36" s="37"/>
    </row>
    <row r="37" spans="1:5" ht="18.75" thickBot="1" x14ac:dyDescent="0.3">
      <c r="A37" s="101"/>
      <c r="B37" s="52" t="s">
        <v>46</v>
      </c>
      <c r="C37" s="19"/>
      <c r="D37" s="64"/>
      <c r="E37" s="38"/>
    </row>
    <row r="38" spans="1:5" ht="18.75" thickBot="1" x14ac:dyDescent="0.3">
      <c r="B38" s="102" t="s">
        <v>47</v>
      </c>
      <c r="C38" s="103"/>
      <c r="D38" s="65"/>
      <c r="E38" s="30"/>
    </row>
    <row r="39" spans="1:5" ht="18.75" thickBot="1" x14ac:dyDescent="0.3">
      <c r="A39" s="90" t="s">
        <v>39</v>
      </c>
      <c r="B39" s="52" t="s">
        <v>49</v>
      </c>
      <c r="C39" s="19"/>
      <c r="D39" s="65"/>
      <c r="E39" s="31"/>
    </row>
    <row r="40" spans="1:5" ht="16.5" customHeight="1" thickBot="1" x14ac:dyDescent="0.3">
      <c r="A40" s="91"/>
      <c r="B40" s="10" t="s">
        <v>25</v>
      </c>
      <c r="C40" s="19"/>
      <c r="D40" s="66"/>
      <c r="E40" s="31"/>
    </row>
    <row r="41" spans="1:5" ht="16.5" thickBot="1" x14ac:dyDescent="0.3">
      <c r="A41" s="91"/>
      <c r="B41" s="7" t="s">
        <v>24</v>
      </c>
      <c r="C41" s="23"/>
      <c r="D41" s="67"/>
      <c r="E41" s="39"/>
    </row>
    <row r="42" spans="1:5" ht="18.75" thickTop="1" x14ac:dyDescent="0.25">
      <c r="A42" s="91"/>
      <c r="B42" s="33" t="s">
        <v>19</v>
      </c>
      <c r="C42" s="24"/>
      <c r="D42" s="68"/>
      <c r="E42" s="40"/>
    </row>
    <row r="43" spans="1:5" ht="16.5" thickBot="1" x14ac:dyDescent="0.3">
      <c r="A43" s="91"/>
      <c r="B43" s="10" t="s">
        <v>1</v>
      </c>
      <c r="C43" s="19"/>
      <c r="D43" s="66"/>
      <c r="E43" s="31"/>
    </row>
    <row r="44" spans="1:5" x14ac:dyDescent="0.25">
      <c r="A44" s="91"/>
      <c r="B44" s="10" t="s">
        <v>26</v>
      </c>
      <c r="C44" s="19"/>
      <c r="D44" s="66"/>
      <c r="E44" s="32"/>
    </row>
    <row r="45" spans="1:5" ht="16.5" thickBot="1" x14ac:dyDescent="0.3">
      <c r="A45" s="91"/>
      <c r="B45" s="53" t="s">
        <v>2</v>
      </c>
      <c r="C45" s="54"/>
      <c r="D45" s="66"/>
      <c r="E45" s="31"/>
    </row>
    <row r="46" spans="1:5" ht="18.75" thickBot="1" x14ac:dyDescent="0.3">
      <c r="A46" s="91"/>
      <c r="B46" s="12" t="s">
        <v>3</v>
      </c>
      <c r="C46" s="25"/>
      <c r="D46" s="67"/>
      <c r="E46" s="89"/>
    </row>
    <row r="47" spans="1:5" ht="16.5" thickTop="1" x14ac:dyDescent="0.25">
      <c r="B47" s="4" t="s">
        <v>45</v>
      </c>
      <c r="C47" s="4"/>
    </row>
    <row r="48" spans="1:5" x14ac:dyDescent="0.25">
      <c r="B48" s="4" t="s">
        <v>28</v>
      </c>
      <c r="C48" s="4"/>
    </row>
    <row r="49" spans="2:3" x14ac:dyDescent="0.25">
      <c r="B49" s="4" t="s">
        <v>27</v>
      </c>
      <c r="C49" s="4"/>
    </row>
    <row r="50" spans="2:3" x14ac:dyDescent="0.25">
      <c r="B50" s="4" t="s">
        <v>48</v>
      </c>
      <c r="C50" s="4"/>
    </row>
  </sheetData>
  <mergeCells count="6">
    <mergeCell ref="A39:A46"/>
    <mergeCell ref="B18:E18"/>
    <mergeCell ref="A20:A25"/>
    <mergeCell ref="B31:E31"/>
    <mergeCell ref="A32:A37"/>
    <mergeCell ref="B38:C38"/>
  </mergeCells>
  <pageMargins left="0.75" right="0.45" top="0.5" bottom="0.5" header="0.3" footer="0.3"/>
  <pageSetup scale="83" orientation="portrait" r:id="rId1"/>
  <headerFooter>
    <oddHeader>&amp;L&amp;A&amp;C&amp;F&amp;RPage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workbookViewId="0">
      <selection activeCell="K22" sqref="K22"/>
    </sheetView>
  </sheetViews>
  <sheetFormatPr defaultRowHeight="15.75" x14ac:dyDescent="0.25"/>
  <cols>
    <col min="1" max="1" width="4" customWidth="1"/>
    <col min="2" max="2" width="54.7109375" style="2" customWidth="1"/>
    <col min="3" max="3" width="13.5703125" style="2" customWidth="1"/>
    <col min="4" max="4" width="15.28515625" style="2" customWidth="1"/>
    <col min="5" max="5" width="16.85546875" style="2" customWidth="1"/>
    <col min="6" max="6" width="7.42578125" style="5" customWidth="1"/>
  </cols>
  <sheetData>
    <row r="1" spans="2:5" ht="34.5" thickBot="1" x14ac:dyDescent="0.55000000000000004">
      <c r="B1" s="9" t="s">
        <v>23</v>
      </c>
      <c r="C1" s="9"/>
    </row>
    <row r="2" spans="2:5" ht="17.25" thickTop="1" thickBot="1" x14ac:dyDescent="0.3">
      <c r="B2" s="84" t="s">
        <v>21</v>
      </c>
      <c r="C2" s="85"/>
      <c r="D2" s="86"/>
      <c r="E2" s="1"/>
    </row>
    <row r="3" spans="2:5" x14ac:dyDescent="0.25">
      <c r="B3" s="11" t="s">
        <v>7</v>
      </c>
      <c r="C3" s="17"/>
      <c r="D3" s="16">
        <v>10</v>
      </c>
      <c r="E3" s="1"/>
    </row>
    <row r="4" spans="2:5" x14ac:dyDescent="0.25">
      <c r="B4" s="10" t="s">
        <v>8</v>
      </c>
      <c r="C4" s="18"/>
      <c r="D4" s="14">
        <v>100000</v>
      </c>
      <c r="E4" s="1"/>
    </row>
    <row r="5" spans="2:5" ht="16.5" thickBot="1" x14ac:dyDescent="0.3">
      <c r="B5" s="48" t="s">
        <v>9</v>
      </c>
      <c r="C5" s="21"/>
      <c r="D5" s="26">
        <f>+D4*D3</f>
        <v>1000000</v>
      </c>
      <c r="E5" s="13"/>
    </row>
    <row r="6" spans="2:5" ht="16.5" thickTop="1" x14ac:dyDescent="0.25">
      <c r="B6" s="47" t="s">
        <v>12</v>
      </c>
      <c r="C6" s="82" t="s">
        <v>10</v>
      </c>
      <c r="D6" s="83" t="s">
        <v>11</v>
      </c>
    </row>
    <row r="7" spans="2:5" x14ac:dyDescent="0.25">
      <c r="B7" s="53" t="s">
        <v>22</v>
      </c>
      <c r="C7" s="78">
        <v>100000</v>
      </c>
      <c r="D7" s="80">
        <v>120000</v>
      </c>
    </row>
    <row r="8" spans="2:5" x14ac:dyDescent="0.25">
      <c r="B8" s="53" t="s">
        <v>31</v>
      </c>
      <c r="C8" s="79">
        <v>200000</v>
      </c>
      <c r="D8" s="15">
        <v>205000</v>
      </c>
    </row>
    <row r="9" spans="2:5" ht="16.5" thickBot="1" x14ac:dyDescent="0.3">
      <c r="B9" s="49" t="s">
        <v>0</v>
      </c>
      <c r="C9" s="58">
        <v>50000</v>
      </c>
      <c r="D9" s="34">
        <v>45000</v>
      </c>
    </row>
    <row r="10" spans="2:5" ht="16.5" thickTop="1" x14ac:dyDescent="0.25">
      <c r="B10" s="47" t="s">
        <v>14</v>
      </c>
      <c r="C10" s="57"/>
      <c r="D10" s="27"/>
      <c r="E10" s="1"/>
    </row>
    <row r="11" spans="2:5" x14ac:dyDescent="0.25">
      <c r="B11" s="53" t="s">
        <v>42</v>
      </c>
      <c r="C11" s="19"/>
      <c r="D11" s="14">
        <v>400000</v>
      </c>
    </row>
    <row r="12" spans="2:5" x14ac:dyDescent="0.25">
      <c r="B12" s="53" t="s">
        <v>43</v>
      </c>
      <c r="C12" s="19"/>
      <c r="D12" s="15">
        <v>300000</v>
      </c>
    </row>
    <row r="13" spans="2:5" ht="16.5" thickBot="1" x14ac:dyDescent="0.3">
      <c r="B13" s="49" t="s">
        <v>44</v>
      </c>
      <c r="C13" s="23"/>
      <c r="D13" s="28">
        <v>200000</v>
      </c>
    </row>
    <row r="14" spans="2:5" ht="17.25" thickTop="1" thickBot="1" x14ac:dyDescent="0.3">
      <c r="B14" s="50" t="s">
        <v>17</v>
      </c>
      <c r="C14" s="20"/>
      <c r="D14" s="81">
        <v>80000</v>
      </c>
      <c r="E14" s="3"/>
    </row>
    <row r="15" spans="2:5" ht="6" customHeight="1" thickTop="1" x14ac:dyDescent="0.25">
      <c r="B15" s="1"/>
      <c r="C15" s="1"/>
      <c r="D15" s="3"/>
      <c r="E15" s="3"/>
    </row>
    <row r="16" spans="2:5" ht="27.75" x14ac:dyDescent="0.4">
      <c r="B16" s="8" t="s">
        <v>6</v>
      </c>
      <c r="C16" s="8"/>
      <c r="D16" s="1"/>
      <c r="E16" s="3"/>
    </row>
    <row r="17" spans="1:5" ht="16.5" thickBot="1" x14ac:dyDescent="0.3">
      <c r="B17" s="1" t="s">
        <v>50</v>
      </c>
      <c r="C17" s="1"/>
      <c r="D17" s="1"/>
      <c r="E17" s="3"/>
    </row>
    <row r="18" spans="1:5" ht="31.5" thickTop="1" thickBot="1" x14ac:dyDescent="0.45">
      <c r="B18" s="92" t="s">
        <v>16</v>
      </c>
      <c r="C18" s="93"/>
      <c r="D18" s="93"/>
      <c r="E18" s="94"/>
    </row>
    <row r="19" spans="1:5" ht="19.5" thickTop="1" thickBot="1" x14ac:dyDescent="0.3">
      <c r="B19" s="55" t="s">
        <v>4</v>
      </c>
      <c r="C19" s="56"/>
      <c r="D19" s="69"/>
      <c r="E19" s="42">
        <f>+D5</f>
        <v>1000000</v>
      </c>
    </row>
    <row r="20" spans="1:5" x14ac:dyDescent="0.25">
      <c r="A20" s="95" t="s">
        <v>41</v>
      </c>
      <c r="B20" s="6" t="s">
        <v>29</v>
      </c>
      <c r="C20" s="18"/>
      <c r="D20" s="70"/>
      <c r="E20" s="43"/>
    </row>
    <row r="21" spans="1:5" x14ac:dyDescent="0.25">
      <c r="A21" s="95"/>
      <c r="B21" s="10" t="s">
        <v>33</v>
      </c>
      <c r="C21" s="19"/>
      <c r="D21" s="71">
        <f>+C9</f>
        <v>50000</v>
      </c>
      <c r="E21" s="36"/>
    </row>
    <row r="22" spans="1:5" ht="18" x14ac:dyDescent="0.25">
      <c r="A22" s="95"/>
      <c r="B22" s="10" t="s">
        <v>38</v>
      </c>
      <c r="C22" s="19"/>
      <c r="D22" s="72">
        <f>+E46</f>
        <v>875000</v>
      </c>
      <c r="E22" s="36"/>
    </row>
    <row r="23" spans="1:5" x14ac:dyDescent="0.25">
      <c r="A23" s="95"/>
      <c r="B23" s="10" t="s">
        <v>34</v>
      </c>
      <c r="C23" s="19"/>
      <c r="D23" s="73">
        <f>SUM(D19:D22)</f>
        <v>925000</v>
      </c>
      <c r="E23" s="36"/>
    </row>
    <row r="24" spans="1:5" ht="16.5" thickBot="1" x14ac:dyDescent="0.3">
      <c r="A24" s="95"/>
      <c r="B24" s="10" t="s">
        <v>5</v>
      </c>
      <c r="C24" s="19"/>
      <c r="D24" s="74">
        <f>-D9</f>
        <v>-45000</v>
      </c>
      <c r="E24" s="44"/>
    </row>
    <row r="25" spans="1:5" ht="16.5" thickBot="1" x14ac:dyDescent="0.3">
      <c r="A25" s="95"/>
      <c r="B25" s="10" t="s">
        <v>29</v>
      </c>
      <c r="C25" s="19"/>
      <c r="D25" s="75"/>
      <c r="E25" s="45">
        <f>SUM(D23:D24)</f>
        <v>880000</v>
      </c>
    </row>
    <row r="26" spans="1:5" ht="16.5" thickBot="1" x14ac:dyDescent="0.3">
      <c r="A26" s="88"/>
      <c r="B26" s="6" t="s">
        <v>30</v>
      </c>
      <c r="C26" s="18"/>
      <c r="D26" s="68"/>
      <c r="E26" s="29">
        <f>+E19-E25</f>
        <v>120000</v>
      </c>
    </row>
    <row r="27" spans="1:5" ht="17.25" thickTop="1" thickBot="1" x14ac:dyDescent="0.3">
      <c r="B27" s="10" t="s">
        <v>17</v>
      </c>
      <c r="C27" s="19"/>
      <c r="D27" s="76"/>
      <c r="E27" s="29">
        <f>+D14</f>
        <v>80000</v>
      </c>
    </row>
    <row r="28" spans="1:5" ht="19.5" thickTop="1" thickBot="1" x14ac:dyDescent="0.3">
      <c r="B28" s="12" t="s">
        <v>18</v>
      </c>
      <c r="C28" s="22"/>
      <c r="D28" s="77"/>
      <c r="E28" s="46">
        <f>+E26-E27</f>
        <v>40000</v>
      </c>
    </row>
    <row r="29" spans="1:5" ht="5.25" customHeight="1" thickTop="1" x14ac:dyDescent="0.25"/>
    <row r="30" spans="1:5" ht="34.5" thickBot="1" x14ac:dyDescent="0.55000000000000004">
      <c r="B30" s="9" t="s">
        <v>13</v>
      </c>
      <c r="C30" s="9"/>
    </row>
    <row r="31" spans="1:5" ht="27.75" thickTop="1" thickBot="1" x14ac:dyDescent="0.45">
      <c r="B31" s="96" t="s">
        <v>15</v>
      </c>
      <c r="C31" s="97"/>
      <c r="D31" s="97"/>
      <c r="E31" s="98"/>
    </row>
    <row r="32" spans="1:5" ht="18.75" thickTop="1" x14ac:dyDescent="0.25">
      <c r="A32" s="99" t="s">
        <v>40</v>
      </c>
      <c r="B32" s="33" t="s">
        <v>32</v>
      </c>
      <c r="C32" s="24"/>
      <c r="D32" s="59"/>
      <c r="E32" s="35"/>
    </row>
    <row r="33" spans="1:5" x14ac:dyDescent="0.25">
      <c r="A33" s="100"/>
      <c r="B33" s="10" t="s">
        <v>35</v>
      </c>
      <c r="C33" s="19"/>
      <c r="D33" s="60">
        <f>+C7</f>
        <v>100000</v>
      </c>
      <c r="E33" s="87"/>
    </row>
    <row r="34" spans="1:5" ht="16.5" thickBot="1" x14ac:dyDescent="0.3">
      <c r="A34" s="100"/>
      <c r="B34" s="51" t="s">
        <v>36</v>
      </c>
      <c r="C34" s="19"/>
      <c r="D34" s="61">
        <f>+D11</f>
        <v>400000</v>
      </c>
      <c r="E34" s="87"/>
    </row>
    <row r="35" spans="1:5" x14ac:dyDescent="0.25">
      <c r="A35" s="100"/>
      <c r="B35" s="10" t="s">
        <v>37</v>
      </c>
      <c r="C35" s="19"/>
      <c r="D35" s="62">
        <f>+D34+D33</f>
        <v>500000</v>
      </c>
      <c r="E35" s="87"/>
    </row>
    <row r="36" spans="1:5" ht="16.5" thickBot="1" x14ac:dyDescent="0.3">
      <c r="A36" s="100"/>
      <c r="B36" s="51" t="s">
        <v>20</v>
      </c>
      <c r="C36" s="19"/>
      <c r="D36" s="63">
        <f>-D7</f>
        <v>-120000</v>
      </c>
      <c r="E36" s="37"/>
    </row>
    <row r="37" spans="1:5" ht="18.75" thickBot="1" x14ac:dyDescent="0.3">
      <c r="A37" s="101"/>
      <c r="B37" s="52" t="s">
        <v>46</v>
      </c>
      <c r="C37" s="19"/>
      <c r="D37" s="64"/>
      <c r="E37" s="38">
        <f>SUM(D35:D36)</f>
        <v>380000</v>
      </c>
    </row>
    <row r="38" spans="1:5" ht="18.75" thickBot="1" x14ac:dyDescent="0.3">
      <c r="B38" s="102" t="s">
        <v>47</v>
      </c>
      <c r="C38" s="103"/>
      <c r="D38" s="65"/>
      <c r="E38" s="30"/>
    </row>
    <row r="39" spans="1:5" ht="18.75" thickBot="1" x14ac:dyDescent="0.3">
      <c r="A39" s="90" t="s">
        <v>39</v>
      </c>
      <c r="B39" s="52" t="s">
        <v>49</v>
      </c>
      <c r="C39" s="19"/>
      <c r="D39" s="65"/>
      <c r="E39" s="31">
        <f>+E37</f>
        <v>380000</v>
      </c>
    </row>
    <row r="40" spans="1:5" ht="16.5" customHeight="1" thickBot="1" x14ac:dyDescent="0.3">
      <c r="A40" s="91"/>
      <c r="B40" s="10" t="s">
        <v>25</v>
      </c>
      <c r="C40" s="19"/>
      <c r="D40" s="66"/>
      <c r="E40" s="31">
        <f>+D12</f>
        <v>300000</v>
      </c>
    </row>
    <row r="41" spans="1:5" ht="16.5" thickBot="1" x14ac:dyDescent="0.3">
      <c r="A41" s="91"/>
      <c r="B41" s="7" t="s">
        <v>24</v>
      </c>
      <c r="C41" s="23"/>
      <c r="D41" s="67"/>
      <c r="E41" s="39">
        <f>+D13</f>
        <v>200000</v>
      </c>
    </row>
    <row r="42" spans="1:5" ht="18.75" thickTop="1" x14ac:dyDescent="0.25">
      <c r="A42" s="91"/>
      <c r="B42" s="33" t="s">
        <v>19</v>
      </c>
      <c r="C42" s="24"/>
      <c r="D42" s="68"/>
      <c r="E42" s="40">
        <f>SUM(E39:E41)</f>
        <v>880000</v>
      </c>
    </row>
    <row r="43" spans="1:5" ht="16.5" thickBot="1" x14ac:dyDescent="0.3">
      <c r="A43" s="91"/>
      <c r="B43" s="10" t="s">
        <v>1</v>
      </c>
      <c r="C43" s="19"/>
      <c r="D43" s="66"/>
      <c r="E43" s="31">
        <f>+C8</f>
        <v>200000</v>
      </c>
    </row>
    <row r="44" spans="1:5" x14ac:dyDescent="0.25">
      <c r="A44" s="91"/>
      <c r="B44" s="10" t="s">
        <v>26</v>
      </c>
      <c r="C44" s="19"/>
      <c r="D44" s="66"/>
      <c r="E44" s="32">
        <f>SUM(E42:E43)</f>
        <v>1080000</v>
      </c>
    </row>
    <row r="45" spans="1:5" ht="16.5" thickBot="1" x14ac:dyDescent="0.3">
      <c r="A45" s="91"/>
      <c r="B45" s="53" t="s">
        <v>2</v>
      </c>
      <c r="C45" s="54"/>
      <c r="D45" s="66"/>
      <c r="E45" s="31">
        <f>-D8</f>
        <v>-205000</v>
      </c>
    </row>
    <row r="46" spans="1:5" ht="18.75" thickBot="1" x14ac:dyDescent="0.3">
      <c r="A46" s="91"/>
      <c r="B46" s="12" t="s">
        <v>3</v>
      </c>
      <c r="C46" s="25"/>
      <c r="D46" s="67"/>
      <c r="E46" s="41">
        <f>SUM(E44:E45)</f>
        <v>875000</v>
      </c>
    </row>
    <row r="47" spans="1:5" ht="16.5" thickTop="1" x14ac:dyDescent="0.25">
      <c r="B47" s="4" t="s">
        <v>45</v>
      </c>
      <c r="C47" s="4"/>
    </row>
    <row r="48" spans="1:5" x14ac:dyDescent="0.25">
      <c r="B48" s="4" t="s">
        <v>28</v>
      </c>
      <c r="C48" s="4"/>
    </row>
    <row r="49" spans="2:3" x14ac:dyDescent="0.25">
      <c r="B49" s="4" t="s">
        <v>27</v>
      </c>
      <c r="C49" s="4"/>
    </row>
    <row r="50" spans="2:3" x14ac:dyDescent="0.25">
      <c r="B50" s="4" t="s">
        <v>48</v>
      </c>
      <c r="C50" s="4"/>
    </row>
  </sheetData>
  <mergeCells count="6">
    <mergeCell ref="B31:E31"/>
    <mergeCell ref="B18:E18"/>
    <mergeCell ref="A32:A37"/>
    <mergeCell ref="A20:A25"/>
    <mergeCell ref="A39:A46"/>
    <mergeCell ref="B38:C38"/>
  </mergeCells>
  <pageMargins left="0.75" right="0.45" top="0.5" bottom="0.5" header="0.3" footer="0.3"/>
  <pageSetup scale="83" orientation="portrait" r:id="rId1"/>
  <headerFooter>
    <oddHeader>&amp;L&amp;A&amp;C&amp;F&amp;RPage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HowardGodfrey</cp:lastModifiedBy>
  <cp:lastPrinted>2012-07-23T01:44:05Z</cp:lastPrinted>
  <dcterms:created xsi:type="dcterms:W3CDTF">2011-07-09T14:29:20Z</dcterms:created>
  <dcterms:modified xsi:type="dcterms:W3CDTF">2013-01-16T04:23:58Z</dcterms:modified>
</cp:coreProperties>
</file>