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wardGodfrey\Documents\0A  ACCT-2122-2016-PP-Exercises---Feb-8-2016\1.3 Sample LECTURE Problems\"/>
    </mc:Choice>
  </mc:AlternateContent>
  <bookViews>
    <workbookView xWindow="360" yWindow="30" windowWidth="23940" windowHeight="12900"/>
  </bookViews>
  <sheets>
    <sheet name="Problem" sheetId="2" r:id="rId1"/>
    <sheet name="Solution" sheetId="1" r:id="rId2"/>
  </sheets>
  <definedNames>
    <definedName name="_xlnm.Print_Area" localSheetId="0">Problem!$A$1:$G$32</definedName>
    <definedName name="_xlnm.Print_Area" localSheetId="1">Solution!$A$1:$F$54</definedName>
  </definedNames>
  <calcPr calcId="152511"/>
</workbook>
</file>

<file path=xl/calcChain.xml><?xml version="1.0" encoding="utf-8"?>
<calcChain xmlns="http://schemas.openxmlformats.org/spreadsheetml/2006/main">
  <c r="C40" i="1" l="1"/>
  <c r="C42" i="1" s="1"/>
  <c r="C44" i="1" s="1"/>
  <c r="C45" i="1" s="1"/>
  <c r="C47" i="1" s="1"/>
  <c r="C30" i="1"/>
  <c r="C32" i="1"/>
  <c r="C33" i="1" s="1"/>
  <c r="C24" i="1"/>
  <c r="C25" i="1" s="1"/>
  <c r="C16" i="2"/>
  <c r="C15" i="2"/>
  <c r="C17" i="2" s="1"/>
  <c r="C19" i="2" s="1"/>
  <c r="E11" i="2"/>
  <c r="D11" i="2"/>
  <c r="C11" i="2"/>
  <c r="F3" i="1"/>
  <c r="F10" i="1"/>
  <c r="F4" i="1" s="1"/>
  <c r="F5" i="1" s="1"/>
  <c r="F12" i="1"/>
  <c r="F6" i="1"/>
  <c r="E9" i="1"/>
  <c r="E11" i="1" s="1"/>
  <c r="E13" i="1" s="1"/>
  <c r="E10" i="1"/>
  <c r="D10" i="1"/>
  <c r="D9" i="1"/>
  <c r="D11" i="1" s="1"/>
  <c r="D13" i="1" s="1"/>
  <c r="D5" i="1"/>
  <c r="E5" i="1"/>
  <c r="C10" i="1"/>
  <c r="C9" i="1"/>
  <c r="C11" i="1" s="1"/>
  <c r="C13" i="1" s="1"/>
  <c r="C5" i="1"/>
  <c r="C48" i="1" l="1"/>
  <c r="C49" i="1" s="1"/>
  <c r="C51" i="1" s="1"/>
  <c r="C53" i="1" s="1"/>
  <c r="C54" i="1" s="1"/>
</calcChain>
</file>

<file path=xl/sharedStrings.xml><?xml version="1.0" encoding="utf-8"?>
<sst xmlns="http://schemas.openxmlformats.org/spreadsheetml/2006/main" count="85" uniqueCount="50">
  <si>
    <t>Revenue</t>
  </si>
  <si>
    <t>Variable costs</t>
  </si>
  <si>
    <t>Contribution margin</t>
  </si>
  <si>
    <t>Fixed Costs</t>
  </si>
  <si>
    <t>Case B</t>
  </si>
  <si>
    <t xml:space="preserve"> Case C </t>
  </si>
  <si>
    <t>Basic Information</t>
  </si>
  <si>
    <t>What is the percentage increase in net income?</t>
  </si>
  <si>
    <t>Income Statement</t>
  </si>
  <si>
    <t>Net income (Loss)</t>
  </si>
  <si>
    <t xml:space="preserve"> Selling price per unit</t>
  </si>
  <si>
    <t xml:space="preserve"> Variable cost per unit</t>
  </si>
  <si>
    <t xml:space="preserve"> Contribution margin</t>
  </si>
  <si>
    <t xml:space="preserve"> Number of units sold</t>
  </si>
  <si>
    <t>Case A-2</t>
  </si>
  <si>
    <t>Note that in Case A-2, the sales increased by 10%.</t>
  </si>
  <si>
    <t>In this set of cases, we have assumed there is no income tax.</t>
  </si>
  <si>
    <t xml:space="preserve"> Fixed Costs (Rent, Sal.)</t>
  </si>
  <si>
    <t>What is break-even sales in units? In Dollars?</t>
  </si>
  <si>
    <t>Assume the company is subject to an income tax rate of 40%.</t>
  </si>
  <si>
    <t>How many units must be sold for the company to earn</t>
  </si>
  <si>
    <t xml:space="preserve">How many units must be sold for the company </t>
  </si>
  <si>
    <t>to earn a profit before tax of $200,000?</t>
  </si>
  <si>
    <t>Fixed and Variable Costs for a Retailer</t>
  </si>
  <si>
    <t>an after-tax profit of $200,000?</t>
  </si>
  <si>
    <t>Contribution per unit</t>
  </si>
  <si>
    <t>Break-even in units</t>
  </si>
  <si>
    <t>Break-even in dollars</t>
  </si>
  <si>
    <t>Target profit</t>
  </si>
  <si>
    <t>Total contribution needed</t>
  </si>
  <si>
    <t>Target after-tax profit</t>
  </si>
  <si>
    <t>(100% minus 40%)</t>
  </si>
  <si>
    <t>Target before-tax profit</t>
  </si>
  <si>
    <t>Sales</t>
  </si>
  <si>
    <t>Income tax rate</t>
  </si>
  <si>
    <t>Income tax</t>
  </si>
  <si>
    <t>Income after tax</t>
  </si>
  <si>
    <t>Contribution</t>
  </si>
  <si>
    <t>Income before tax</t>
  </si>
  <si>
    <t>Proof</t>
  </si>
  <si>
    <t>Case A-1</t>
  </si>
  <si>
    <t>The first section below provides some basic information about</t>
  </si>
  <si>
    <t>Selling price per unit, variable cost per unit, number of units sold, etc.</t>
  </si>
  <si>
    <t>Enter the missing information in the shaded cells.</t>
  </si>
  <si>
    <t>The second section has incomplete income statements for the company.</t>
  </si>
  <si>
    <t>The two sections are related.</t>
  </si>
  <si>
    <t>What is the percentage increase in net income in Case A-2 (over A-1)?</t>
  </si>
  <si>
    <t>Assume the company is subject to an income tax rate of 50%.</t>
  </si>
  <si>
    <t>In Case B, we change selling price per unit and variable cost per unit.</t>
  </si>
  <si>
    <t>What is break-even sales in units in Case A-1? In Dollars?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</si>
</sst>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inden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/>
    <xf numFmtId="6" fontId="4" fillId="0" borderId="4" xfId="0" applyNumberFormat="1" applyFont="1" applyBorder="1" applyAlignment="1">
      <alignment vertical="center"/>
    </xf>
    <xf numFmtId="6" fontId="4" fillId="0" borderId="5" xfId="0" applyNumberFormat="1" applyFont="1" applyBorder="1" applyAlignment="1">
      <alignment vertical="center"/>
    </xf>
    <xf numFmtId="6" fontId="4" fillId="0" borderId="6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6" fontId="4" fillId="2" borderId="4" xfId="0" applyNumberFormat="1" applyFont="1" applyFill="1" applyBorder="1" applyAlignment="1">
      <alignment vertical="center"/>
    </xf>
    <xf numFmtId="6" fontId="4" fillId="2" borderId="6" xfId="0" applyNumberFormat="1" applyFont="1" applyFill="1" applyBorder="1" applyAlignment="1">
      <alignment vertical="center"/>
    </xf>
    <xf numFmtId="6" fontId="4" fillId="2" borderId="5" xfId="0" applyNumberFormat="1" applyFont="1" applyFill="1" applyBorder="1" applyAlignment="1">
      <alignment vertical="center"/>
    </xf>
    <xf numFmtId="6" fontId="4" fillId="2" borderId="7" xfId="0" applyNumberFormat="1" applyFont="1" applyFill="1" applyBorder="1" applyAlignment="1">
      <alignment vertical="center"/>
    </xf>
    <xf numFmtId="6" fontId="4" fillId="0" borderId="12" xfId="0" applyNumberFormat="1" applyFont="1" applyBorder="1" applyAlignment="1">
      <alignment vertical="center"/>
    </xf>
    <xf numFmtId="6" fontId="4" fillId="2" borderId="12" xfId="0" applyNumberFormat="1" applyFont="1" applyFill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4" xfId="0" applyFont="1" applyBorder="1"/>
    <xf numFmtId="0" fontId="5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left" indent="2"/>
    </xf>
    <xf numFmtId="0" fontId="4" fillId="0" borderId="0" xfId="0" applyFont="1" applyBorder="1"/>
    <xf numFmtId="0" fontId="4" fillId="0" borderId="16" xfId="0" applyFont="1" applyBorder="1"/>
    <xf numFmtId="8" fontId="4" fillId="0" borderId="4" xfId="0" applyNumberFormat="1" applyFont="1" applyBorder="1" applyAlignment="1">
      <alignment vertical="center"/>
    </xf>
    <xf numFmtId="8" fontId="4" fillId="0" borderId="17" xfId="0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8" fontId="4" fillId="2" borderId="4" xfId="0" applyNumberFormat="1" applyFont="1" applyFill="1" applyBorder="1" applyAlignment="1">
      <alignment vertical="center"/>
    </xf>
    <xf numFmtId="8" fontId="4" fillId="2" borderId="17" xfId="0" applyNumberFormat="1" applyFont="1" applyFill="1" applyBorder="1" applyAlignment="1">
      <alignment vertical="center"/>
    </xf>
    <xf numFmtId="6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vertical="center"/>
    </xf>
    <xf numFmtId="38" fontId="4" fillId="0" borderId="18" xfId="0" applyNumberFormat="1" applyFont="1" applyBorder="1" applyAlignment="1">
      <alignment vertical="center"/>
    </xf>
    <xf numFmtId="6" fontId="4" fillId="0" borderId="18" xfId="0" applyNumberFormat="1" applyFont="1" applyBorder="1" applyAlignment="1">
      <alignment vertical="center"/>
    </xf>
    <xf numFmtId="6" fontId="4" fillId="0" borderId="19" xfId="0" applyNumberFormat="1" applyFont="1" applyBorder="1" applyAlignment="1">
      <alignment vertical="center"/>
    </xf>
    <xf numFmtId="6" fontId="12" fillId="0" borderId="18" xfId="0" applyNumberFormat="1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9" fontId="2" fillId="0" borderId="19" xfId="2" applyFont="1" applyBorder="1" applyAlignment="1">
      <alignment vertical="center"/>
    </xf>
    <xf numFmtId="6" fontId="13" fillId="0" borderId="18" xfId="0" applyNumberFormat="1" applyFont="1" applyBorder="1" applyAlignment="1">
      <alignment vertical="center"/>
    </xf>
    <xf numFmtId="9" fontId="12" fillId="0" borderId="18" xfId="2" applyFont="1" applyBorder="1" applyAlignment="1">
      <alignment vertical="center"/>
    </xf>
    <xf numFmtId="6" fontId="2" fillId="0" borderId="18" xfId="0" applyNumberFormat="1" applyFont="1" applyBorder="1" applyAlignment="1">
      <alignment vertical="center"/>
    </xf>
    <xf numFmtId="0" fontId="18" fillId="0" borderId="0" xfId="0" applyFont="1"/>
    <xf numFmtId="8" fontId="5" fillId="0" borderId="4" xfId="0" applyNumberFormat="1" applyFont="1" applyBorder="1" applyAlignment="1">
      <alignment vertical="center"/>
    </xf>
    <xf numFmtId="8" fontId="5" fillId="0" borderId="17" xfId="0" applyNumberFormat="1" applyFont="1" applyBorder="1" applyAlignment="1">
      <alignment vertical="center"/>
    </xf>
    <xf numFmtId="0" fontId="14" fillId="3" borderId="20" xfId="0" applyFont="1" applyFill="1" applyBorder="1" applyAlignment="1">
      <alignment horizontal="center" vertical="center" textRotation="90"/>
    </xf>
    <xf numFmtId="0" fontId="15" fillId="3" borderId="20" xfId="0" applyFont="1" applyFill="1" applyBorder="1" applyAlignment="1">
      <alignment horizontal="center" vertical="center" textRotation="90"/>
    </xf>
    <xf numFmtId="0" fontId="16" fillId="3" borderId="20" xfId="0" applyFont="1" applyFill="1" applyBorder="1" applyAlignment="1">
      <alignment horizontal="center" vertical="center" textRotation="90"/>
    </xf>
    <xf numFmtId="0" fontId="17" fillId="3" borderId="20" xfId="0" applyFont="1" applyFill="1" applyBorder="1" applyAlignment="1">
      <alignment horizontal="center" vertical="center" textRotation="9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="200" zoomScaleNormal="200" workbookViewId="0">
      <selection activeCell="B26" sqref="B26"/>
    </sheetView>
  </sheetViews>
  <sheetFormatPr defaultRowHeight="15" x14ac:dyDescent="0.25"/>
  <cols>
    <col min="1" max="1" width="5.42578125" style="1" customWidth="1"/>
    <col min="2" max="2" width="31" style="1" customWidth="1"/>
    <col min="3" max="3" width="11.140625" style="1" customWidth="1"/>
    <col min="4" max="4" width="11.42578125" style="1" customWidth="1"/>
    <col min="5" max="5" width="11.28515625" style="1" customWidth="1"/>
    <col min="6" max="6" width="10.85546875" style="1" customWidth="1"/>
    <col min="7" max="7" width="0.85546875" style="1" customWidth="1"/>
    <col min="8" max="8" width="12.7109375" customWidth="1"/>
    <col min="9" max="9" width="9.28515625" bestFit="1" customWidth="1"/>
  </cols>
  <sheetData>
    <row r="1" spans="1:7" ht="26.25" x14ac:dyDescent="0.4">
      <c r="A1" s="40" t="s">
        <v>23</v>
      </c>
    </row>
    <row r="2" spans="1:7" s="38" customFormat="1" ht="15.75" x14ac:dyDescent="0.25">
      <c r="A2" s="35" t="s">
        <v>41</v>
      </c>
      <c r="B2" s="37"/>
      <c r="C2" s="37"/>
      <c r="D2" s="37"/>
      <c r="E2" s="37"/>
      <c r="F2" s="37"/>
      <c r="G2" s="37"/>
    </row>
    <row r="3" spans="1:7" s="38" customFormat="1" ht="15.75" x14ac:dyDescent="0.25">
      <c r="A3" s="35" t="s">
        <v>42</v>
      </c>
      <c r="B3" s="37"/>
      <c r="C3" s="37"/>
      <c r="D3" s="37"/>
      <c r="E3" s="37"/>
      <c r="F3" s="37"/>
      <c r="G3" s="37"/>
    </row>
    <row r="4" spans="1:7" s="38" customFormat="1" ht="15.75" x14ac:dyDescent="0.25">
      <c r="A4" s="35" t="s">
        <v>44</v>
      </c>
      <c r="B4" s="37"/>
      <c r="C4" s="37"/>
      <c r="D4" s="37"/>
      <c r="E4" s="37"/>
      <c r="F4" s="37"/>
      <c r="G4" s="37"/>
    </row>
    <row r="5" spans="1:7" s="38" customFormat="1" ht="15.75" x14ac:dyDescent="0.25">
      <c r="A5" s="55" t="s">
        <v>48</v>
      </c>
      <c r="B5" s="37"/>
      <c r="C5" s="37"/>
      <c r="D5" s="37"/>
      <c r="E5" s="37"/>
      <c r="F5" s="37"/>
      <c r="G5" s="37"/>
    </row>
    <row r="6" spans="1:7" s="38" customFormat="1" ht="15.75" x14ac:dyDescent="0.25">
      <c r="A6" s="35" t="s">
        <v>45</v>
      </c>
      <c r="B6" s="37"/>
      <c r="C6" s="37"/>
      <c r="D6" s="37"/>
      <c r="E6" s="37"/>
      <c r="F6" s="37"/>
      <c r="G6" s="37"/>
    </row>
    <row r="7" spans="1:7" ht="14.25" customHeight="1" thickBot="1" x14ac:dyDescent="0.3">
      <c r="A7" s="6" t="s">
        <v>43</v>
      </c>
    </row>
    <row r="8" spans="1:7" ht="28.5" customHeight="1" thickTop="1" thickBot="1" x14ac:dyDescent="0.3">
      <c r="A8" s="2"/>
      <c r="B8" s="2"/>
      <c r="C8" s="5" t="s">
        <v>40</v>
      </c>
      <c r="D8" s="5" t="s">
        <v>14</v>
      </c>
      <c r="E8" s="5" t="s">
        <v>4</v>
      </c>
      <c r="F8" s="14" t="s">
        <v>5</v>
      </c>
      <c r="G8" s="15"/>
    </row>
    <row r="9" spans="1:7" ht="28.5" customHeight="1" thickTop="1" thickBot="1" x14ac:dyDescent="0.3">
      <c r="A9" s="58" t="s">
        <v>6</v>
      </c>
      <c r="B9" s="24" t="s">
        <v>10</v>
      </c>
      <c r="C9" s="33">
        <v>8</v>
      </c>
      <c r="D9" s="33">
        <v>8</v>
      </c>
      <c r="E9" s="56">
        <v>10</v>
      </c>
      <c r="F9" s="42"/>
      <c r="G9" s="4"/>
    </row>
    <row r="10" spans="1:7" ht="28.5" customHeight="1" thickTop="1" thickBot="1" x14ac:dyDescent="0.3">
      <c r="A10" s="58"/>
      <c r="B10" s="25" t="s">
        <v>11</v>
      </c>
      <c r="C10" s="34">
        <v>6</v>
      </c>
      <c r="D10" s="34">
        <v>6</v>
      </c>
      <c r="E10" s="57">
        <v>5</v>
      </c>
      <c r="F10" s="43"/>
      <c r="G10" s="4"/>
    </row>
    <row r="11" spans="1:7" ht="28.5" customHeight="1" thickTop="1" thickBot="1" x14ac:dyDescent="0.3">
      <c r="A11" s="58"/>
      <c r="B11" s="25" t="s">
        <v>12</v>
      </c>
      <c r="C11" s="34">
        <f>+C9-C10</f>
        <v>2</v>
      </c>
      <c r="D11" s="34">
        <f>+D9-D10</f>
        <v>2</v>
      </c>
      <c r="E11" s="34">
        <f>+E9-E10</f>
        <v>5</v>
      </c>
      <c r="F11" s="43"/>
      <c r="G11" s="4"/>
    </row>
    <row r="12" spans="1:7" ht="28.5" customHeight="1" thickTop="1" thickBot="1" x14ac:dyDescent="0.3">
      <c r="A12" s="58"/>
      <c r="B12" s="26" t="s">
        <v>17</v>
      </c>
      <c r="C12" s="20">
        <v>100000</v>
      </c>
      <c r="D12" s="20">
        <v>100000</v>
      </c>
      <c r="E12" s="20">
        <v>200000</v>
      </c>
      <c r="F12" s="21"/>
      <c r="G12" s="4"/>
    </row>
    <row r="13" spans="1:7" ht="28.5" customHeight="1" thickTop="1" thickBot="1" x14ac:dyDescent="0.3">
      <c r="A13" s="58"/>
      <c r="B13" s="27" t="s">
        <v>13</v>
      </c>
      <c r="C13" s="22">
        <v>100000</v>
      </c>
      <c r="D13" s="23">
        <v>110000</v>
      </c>
      <c r="E13" s="22">
        <v>80000</v>
      </c>
      <c r="F13" s="22">
        <v>50000</v>
      </c>
      <c r="G13" s="4"/>
    </row>
    <row r="14" spans="1:7" ht="12.75" customHeight="1" thickTop="1" thickBot="1" x14ac:dyDescent="0.3">
      <c r="A14" s="29"/>
      <c r="B14" s="30"/>
      <c r="C14" s="32"/>
      <c r="D14" s="32"/>
      <c r="E14" s="32"/>
      <c r="F14" s="31"/>
      <c r="G14" s="28"/>
    </row>
    <row r="15" spans="1:7" ht="32.25" customHeight="1" thickTop="1" thickBot="1" x14ac:dyDescent="0.3">
      <c r="A15" s="59" t="s">
        <v>8</v>
      </c>
      <c r="B15" s="11" t="s">
        <v>0</v>
      </c>
      <c r="C15" s="7">
        <f>+C13*C9</f>
        <v>800000</v>
      </c>
      <c r="D15" s="16"/>
      <c r="E15" s="16"/>
      <c r="F15" s="7">
        <v>500000</v>
      </c>
      <c r="G15" s="4"/>
    </row>
    <row r="16" spans="1:7" ht="32.25" customHeight="1" thickTop="1" thickBot="1" x14ac:dyDescent="0.3">
      <c r="A16" s="59"/>
      <c r="B16" s="12" t="s">
        <v>1</v>
      </c>
      <c r="C16" s="9">
        <f>-C10*C13</f>
        <v>-600000</v>
      </c>
      <c r="D16" s="17"/>
      <c r="E16" s="17"/>
      <c r="F16" s="17"/>
      <c r="G16" s="4"/>
    </row>
    <row r="17" spans="1:7" ht="32.25" customHeight="1" thickTop="1" thickBot="1" x14ac:dyDescent="0.3">
      <c r="A17" s="59"/>
      <c r="B17" s="12" t="s">
        <v>2</v>
      </c>
      <c r="C17" s="8">
        <f>SUM(C15:C16)</f>
        <v>200000</v>
      </c>
      <c r="D17" s="18"/>
      <c r="E17" s="18"/>
      <c r="F17" s="8">
        <v>200000</v>
      </c>
      <c r="G17" s="4"/>
    </row>
    <row r="18" spans="1:7" ht="32.25" customHeight="1" thickTop="1" thickBot="1" x14ac:dyDescent="0.3">
      <c r="A18" s="59"/>
      <c r="B18" s="12" t="s">
        <v>3</v>
      </c>
      <c r="C18" s="9">
        <v>-100000</v>
      </c>
      <c r="D18" s="17"/>
      <c r="E18" s="17"/>
      <c r="F18" s="17"/>
      <c r="G18" s="4"/>
    </row>
    <row r="19" spans="1:7" ht="32.25" customHeight="1" thickTop="1" thickBot="1" x14ac:dyDescent="0.3">
      <c r="A19" s="59"/>
      <c r="B19" s="13" t="s">
        <v>9</v>
      </c>
      <c r="C19" s="10">
        <f>SUM(C17:C18)</f>
        <v>100000</v>
      </c>
      <c r="D19" s="19"/>
      <c r="E19" s="19"/>
      <c r="F19" s="10">
        <v>160000</v>
      </c>
      <c r="G19" s="3"/>
    </row>
    <row r="20" spans="1:7" ht="5.25" customHeight="1" thickTop="1" x14ac:dyDescent="0.25"/>
    <row r="21" spans="1:7" ht="18" x14ac:dyDescent="0.25">
      <c r="A21" s="36" t="s">
        <v>16</v>
      </c>
    </row>
    <row r="22" spans="1:7" ht="18" x14ac:dyDescent="12.75">
      <c r="A22" s="36" t="s">
        <v>15</v>
      </c>
    </row>
    <row r="23" spans="1:7" ht="18" x14ac:dyDescent="0.25">
      <c r="A23" s="36" t="s">
        <v>46</v>
      </c>
    </row>
    <row r="25" spans="1:7" ht="20.25" x14ac:dyDescent="0.3">
      <c r="A25" s="41" t="s">
        <v>49</v>
      </c>
    </row>
    <row r="26" spans="1:7" ht="20.25" x14ac:dyDescent="0.3">
      <c r="A26" s="41"/>
    </row>
    <row r="27" spans="1:7" ht="20.25" x14ac:dyDescent="0.3">
      <c r="A27" s="41" t="s">
        <v>21</v>
      </c>
    </row>
    <row r="28" spans="1:7" ht="20.25" x14ac:dyDescent="0.3">
      <c r="A28" s="41" t="s">
        <v>22</v>
      </c>
    </row>
    <row r="29" spans="1:7" ht="20.25" x14ac:dyDescent="0.3">
      <c r="A29" s="41"/>
    </row>
    <row r="30" spans="1:7" ht="20.25" x14ac:dyDescent="0.3">
      <c r="A30" s="41" t="s">
        <v>47</v>
      </c>
    </row>
    <row r="31" spans="1:7" ht="20.25" x14ac:dyDescent="0.3">
      <c r="A31" s="41" t="s">
        <v>20</v>
      </c>
    </row>
    <row r="32" spans="1:7" ht="20.25" x14ac:dyDescent="0.3">
      <c r="A32" s="41" t="s">
        <v>24</v>
      </c>
    </row>
  </sheetData>
  <mergeCells count="2">
    <mergeCell ref="A9:A13"/>
    <mergeCell ref="A15:A19"/>
  </mergeCells>
  <pageMargins left="0.95" right="0.45" top="0.6" bottom="0.5" header="0.3" footer="0.3"/>
  <pageSetup orientation="portrait" r:id="rId1"/>
  <headerFooter>
    <oddHeader>&amp;C&amp;F&amp;RPage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200" zoomScaleNormal="200" workbookViewId="0">
      <selection activeCell="C53" sqref="C53"/>
    </sheetView>
  </sheetViews>
  <sheetFormatPr defaultRowHeight="15" x14ac:dyDescent="0.25"/>
  <cols>
    <col min="1" max="1" width="5.42578125" style="1" customWidth="1"/>
    <col min="2" max="2" width="31" style="1" customWidth="1"/>
    <col min="3" max="3" width="11.140625" style="1" customWidth="1"/>
    <col min="4" max="4" width="11.42578125" style="1" customWidth="1"/>
    <col min="5" max="5" width="11.28515625" style="1" customWidth="1"/>
    <col min="6" max="6" width="11.140625" style="1" customWidth="1"/>
    <col min="7" max="7" width="0.85546875" style="1" customWidth="1"/>
    <col min="8" max="8" width="12.7109375" customWidth="1"/>
    <col min="9" max="9" width="9.28515625" bestFit="1" customWidth="1"/>
  </cols>
  <sheetData>
    <row r="1" spans="1:7" ht="27" thickBot="1" x14ac:dyDescent="0.45">
      <c r="A1" s="40" t="s">
        <v>23</v>
      </c>
    </row>
    <row r="2" spans="1:7" ht="21.75" customHeight="1" thickTop="1" thickBot="1" x14ac:dyDescent="0.3">
      <c r="A2" s="2"/>
      <c r="B2" s="2"/>
      <c r="C2" s="5" t="s">
        <v>40</v>
      </c>
      <c r="D2" s="5" t="s">
        <v>14</v>
      </c>
      <c r="E2" s="5" t="s">
        <v>4</v>
      </c>
      <c r="F2" s="14" t="s">
        <v>5</v>
      </c>
      <c r="G2" s="15"/>
    </row>
    <row r="3" spans="1:7" ht="21.75" customHeight="1" thickTop="1" thickBot="1" x14ac:dyDescent="0.3">
      <c r="A3" s="60" t="s">
        <v>6</v>
      </c>
      <c r="B3" s="24" t="s">
        <v>10</v>
      </c>
      <c r="C3" s="33">
        <v>8</v>
      </c>
      <c r="D3" s="33">
        <v>8</v>
      </c>
      <c r="E3" s="33">
        <v>10</v>
      </c>
      <c r="F3" s="42">
        <f>+F9/F7</f>
        <v>10</v>
      </c>
      <c r="G3" s="4"/>
    </row>
    <row r="4" spans="1:7" ht="21.75" customHeight="1" thickTop="1" thickBot="1" x14ac:dyDescent="0.3">
      <c r="A4" s="60"/>
      <c r="B4" s="25" t="s">
        <v>11</v>
      </c>
      <c r="C4" s="34">
        <v>6</v>
      </c>
      <c r="D4" s="34">
        <v>6</v>
      </c>
      <c r="E4" s="34">
        <v>5</v>
      </c>
      <c r="F4" s="43">
        <f>-F10/F7</f>
        <v>6</v>
      </c>
      <c r="G4" s="4"/>
    </row>
    <row r="5" spans="1:7" ht="21.75" customHeight="1" thickTop="1" thickBot="1" x14ac:dyDescent="0.3">
      <c r="A5" s="60"/>
      <c r="B5" s="25" t="s">
        <v>12</v>
      </c>
      <c r="C5" s="34">
        <f>+C3-C4</f>
        <v>2</v>
      </c>
      <c r="D5" s="34">
        <f>+D3-D4</f>
        <v>2</v>
      </c>
      <c r="E5" s="34">
        <f>+E3-E4</f>
        <v>5</v>
      </c>
      <c r="F5" s="43">
        <f>+F3-F4</f>
        <v>4</v>
      </c>
      <c r="G5" s="4"/>
    </row>
    <row r="6" spans="1:7" ht="21.75" customHeight="1" thickTop="1" thickBot="1" x14ac:dyDescent="0.3">
      <c r="A6" s="60"/>
      <c r="B6" s="26" t="s">
        <v>17</v>
      </c>
      <c r="C6" s="20">
        <v>100000</v>
      </c>
      <c r="D6" s="20">
        <v>100000</v>
      </c>
      <c r="E6" s="20">
        <v>200000</v>
      </c>
      <c r="F6" s="21">
        <f>+F12</f>
        <v>40000</v>
      </c>
      <c r="G6" s="4"/>
    </row>
    <row r="7" spans="1:7" ht="21.75" customHeight="1" thickTop="1" thickBot="1" x14ac:dyDescent="0.3">
      <c r="A7" s="60"/>
      <c r="B7" s="27" t="s">
        <v>13</v>
      </c>
      <c r="C7" s="22">
        <v>100000</v>
      </c>
      <c r="D7" s="23">
        <v>110000</v>
      </c>
      <c r="E7" s="22">
        <v>80000</v>
      </c>
      <c r="F7" s="22">
        <v>50000</v>
      </c>
      <c r="G7" s="4"/>
    </row>
    <row r="8" spans="1:7" ht="4.5" customHeight="1" thickTop="1" thickBot="1" x14ac:dyDescent="0.3">
      <c r="A8" s="29"/>
      <c r="B8" s="30"/>
      <c r="C8" s="32"/>
      <c r="D8" s="32"/>
      <c r="E8" s="32"/>
      <c r="F8" s="31"/>
      <c r="G8" s="28"/>
    </row>
    <row r="9" spans="1:7" ht="21" customHeight="1" thickTop="1" thickBot="1" x14ac:dyDescent="0.3">
      <c r="A9" s="61" t="s">
        <v>8</v>
      </c>
      <c r="B9" s="11" t="s">
        <v>0</v>
      </c>
      <c r="C9" s="7">
        <f>+C7*C3</f>
        <v>800000</v>
      </c>
      <c r="D9" s="16">
        <f>+D3*D7</f>
        <v>880000</v>
      </c>
      <c r="E9" s="16">
        <f>+E3*E7</f>
        <v>800000</v>
      </c>
      <c r="F9" s="7">
        <v>500000</v>
      </c>
      <c r="G9" s="4"/>
    </row>
    <row r="10" spans="1:7" ht="21" customHeight="1" thickTop="1" thickBot="1" x14ac:dyDescent="0.3">
      <c r="A10" s="61"/>
      <c r="B10" s="12" t="s">
        <v>1</v>
      </c>
      <c r="C10" s="9">
        <f>-C4*C7</f>
        <v>-600000</v>
      </c>
      <c r="D10" s="17">
        <f>-D4*D7</f>
        <v>-660000</v>
      </c>
      <c r="E10" s="17">
        <f>-E4*E7</f>
        <v>-400000</v>
      </c>
      <c r="F10" s="17">
        <f>-(+F9-F11)</f>
        <v>-300000</v>
      </c>
      <c r="G10" s="4"/>
    </row>
    <row r="11" spans="1:7" ht="21" customHeight="1" thickTop="1" thickBot="1" x14ac:dyDescent="0.3">
      <c r="A11" s="61"/>
      <c r="B11" s="12" t="s">
        <v>2</v>
      </c>
      <c r="C11" s="8">
        <f>SUM(C9:C10)</f>
        <v>200000</v>
      </c>
      <c r="D11" s="18">
        <f>SUM(D9:D10)</f>
        <v>220000</v>
      </c>
      <c r="E11" s="18">
        <f>SUM(E9:E10)</f>
        <v>400000</v>
      </c>
      <c r="F11" s="8">
        <v>200000</v>
      </c>
      <c r="G11" s="4"/>
    </row>
    <row r="12" spans="1:7" ht="21" customHeight="1" thickTop="1" thickBot="1" x14ac:dyDescent="0.3">
      <c r="A12" s="61"/>
      <c r="B12" s="12" t="s">
        <v>3</v>
      </c>
      <c r="C12" s="9">
        <v>-100000</v>
      </c>
      <c r="D12" s="17">
        <v>-100000</v>
      </c>
      <c r="E12" s="17">
        <v>-200000</v>
      </c>
      <c r="F12" s="17">
        <f>+F11-F13</f>
        <v>40000</v>
      </c>
      <c r="G12" s="4"/>
    </row>
    <row r="13" spans="1:7" ht="21" customHeight="1" thickTop="1" thickBot="1" x14ac:dyDescent="0.3">
      <c r="A13" s="61"/>
      <c r="B13" s="13" t="s">
        <v>9</v>
      </c>
      <c r="C13" s="10">
        <f>SUM(C11:C12)</f>
        <v>100000</v>
      </c>
      <c r="D13" s="19">
        <f>SUM(D11:D12)</f>
        <v>120000</v>
      </c>
      <c r="E13" s="19">
        <f>SUM(E11:E12)</f>
        <v>200000</v>
      </c>
      <c r="F13" s="10">
        <v>160000</v>
      </c>
      <c r="G13" s="3"/>
    </row>
    <row r="14" spans="1:7" ht="5.25" customHeight="1" thickTop="1" x14ac:dyDescent="0.25"/>
    <row r="15" spans="1:7" ht="18" x14ac:dyDescent="0.25">
      <c r="A15" s="36" t="s">
        <v>16</v>
      </c>
    </row>
    <row r="16" spans="1:7" ht="18" x14ac:dyDescent="0.25">
      <c r="A16" s="36" t="s">
        <v>15</v>
      </c>
    </row>
    <row r="17" spans="1:3" ht="18" x14ac:dyDescent="0.25">
      <c r="A17" s="36" t="s">
        <v>7</v>
      </c>
    </row>
    <row r="18" spans="1:3" ht="4.5" customHeight="1" x14ac:dyDescent="0.25"/>
    <row r="19" spans="1:3" ht="23.25" x14ac:dyDescent="0.35">
      <c r="A19" s="39"/>
    </row>
    <row r="20" spans="1:3" ht="1.5" customHeight="1" x14ac:dyDescent="0.3">
      <c r="A20" s="41"/>
    </row>
    <row r="21" spans="1:3" ht="20.25" x14ac:dyDescent="0.3">
      <c r="A21" s="41" t="s">
        <v>18</v>
      </c>
    </row>
    <row r="22" spans="1:3" ht="15" customHeight="1" x14ac:dyDescent="0.3">
      <c r="A22" s="41"/>
      <c r="B22" s="6" t="s">
        <v>3</v>
      </c>
      <c r="C22" s="44">
        <v>100000</v>
      </c>
    </row>
    <row r="23" spans="1:3" ht="15" customHeight="1" thickBot="1" x14ac:dyDescent="0.35">
      <c r="A23" s="41"/>
      <c r="B23" s="6" t="s">
        <v>25</v>
      </c>
      <c r="C23" s="45">
        <v>2</v>
      </c>
    </row>
    <row r="24" spans="1:3" ht="15" customHeight="1" thickBot="1" x14ac:dyDescent="0.35">
      <c r="A24" s="41"/>
      <c r="B24" s="6" t="s">
        <v>26</v>
      </c>
      <c r="C24" s="46">
        <f>+C22/C23</f>
        <v>50000</v>
      </c>
    </row>
    <row r="25" spans="1:3" ht="15" customHeight="1" thickBot="1" x14ac:dyDescent="0.35">
      <c r="A25" s="41"/>
      <c r="B25" s="6" t="s">
        <v>27</v>
      </c>
      <c r="C25" s="47">
        <f>+C24*8</f>
        <v>400000</v>
      </c>
    </row>
    <row r="26" spans="1:3" ht="18" x14ac:dyDescent="0.25">
      <c r="A26" s="36" t="s">
        <v>21</v>
      </c>
    </row>
    <row r="27" spans="1:3" ht="18" x14ac:dyDescent="0.25">
      <c r="A27" s="36" t="s">
        <v>22</v>
      </c>
    </row>
    <row r="28" spans="1:3" ht="15" customHeight="1" x14ac:dyDescent="0.3">
      <c r="A28" s="41"/>
      <c r="B28" s="6" t="s">
        <v>3</v>
      </c>
      <c r="C28" s="44">
        <v>100000</v>
      </c>
    </row>
    <row r="29" spans="1:3" ht="15" customHeight="1" thickBot="1" x14ac:dyDescent="0.35">
      <c r="A29" s="41"/>
      <c r="B29" s="6" t="s">
        <v>28</v>
      </c>
      <c r="C29" s="48">
        <v>200000</v>
      </c>
    </row>
    <row r="30" spans="1:3" ht="15" customHeight="1" x14ac:dyDescent="0.3">
      <c r="A30" s="41"/>
      <c r="B30" s="6" t="s">
        <v>29</v>
      </c>
      <c r="C30" s="44">
        <f>SUM(C28:C29)</f>
        <v>300000</v>
      </c>
    </row>
    <row r="31" spans="1:3" ht="15" customHeight="1" thickBot="1" x14ac:dyDescent="0.35">
      <c r="A31" s="41"/>
      <c r="B31" s="6" t="s">
        <v>25</v>
      </c>
      <c r="C31" s="45">
        <v>2</v>
      </c>
    </row>
    <row r="32" spans="1:3" ht="15" customHeight="1" thickBot="1" x14ac:dyDescent="0.35">
      <c r="A32" s="41"/>
      <c r="B32" s="6" t="s">
        <v>26</v>
      </c>
      <c r="C32" s="46">
        <f>+C30/C31</f>
        <v>150000</v>
      </c>
    </row>
    <row r="33" spans="1:3" ht="15" customHeight="1" thickBot="1" x14ac:dyDescent="0.35">
      <c r="A33" s="41"/>
      <c r="B33" s="6" t="s">
        <v>27</v>
      </c>
      <c r="C33" s="49">
        <f>+C32*8</f>
        <v>1200000</v>
      </c>
    </row>
    <row r="34" spans="1:3" ht="4.5" customHeight="1" x14ac:dyDescent="0.3">
      <c r="A34" s="41"/>
    </row>
    <row r="35" spans="1:3" ht="15.75" x14ac:dyDescent="0.25">
      <c r="A35" s="37" t="s">
        <v>19</v>
      </c>
    </row>
    <row r="36" spans="1:3" ht="15.75" x14ac:dyDescent="0.25">
      <c r="A36" s="37" t="s">
        <v>20</v>
      </c>
    </row>
    <row r="37" spans="1:3" ht="15.75" x14ac:dyDescent="0.25">
      <c r="A37" s="37" t="s">
        <v>24</v>
      </c>
    </row>
    <row r="38" spans="1:3" x14ac:dyDescent="0.25">
      <c r="B38" s="6" t="s">
        <v>30</v>
      </c>
      <c r="C38" s="50">
        <v>200000</v>
      </c>
    </row>
    <row r="39" spans="1:3" ht="15.75" thickBot="1" x14ac:dyDescent="0.3">
      <c r="B39" s="1" t="s">
        <v>31</v>
      </c>
      <c r="C39" s="51">
        <v>0.5</v>
      </c>
    </row>
    <row r="40" spans="1:3" ht="15" customHeight="1" x14ac:dyDescent="0.3">
      <c r="A40" s="41"/>
      <c r="B40" s="1" t="s">
        <v>32</v>
      </c>
      <c r="C40" s="44">
        <f>+C38/C39</f>
        <v>400000</v>
      </c>
    </row>
    <row r="41" spans="1:3" ht="15" customHeight="1" thickBot="1" x14ac:dyDescent="0.35">
      <c r="A41" s="41"/>
      <c r="B41" s="6" t="s">
        <v>3</v>
      </c>
      <c r="C41" s="48">
        <v>100000</v>
      </c>
    </row>
    <row r="42" spans="1:3" ht="15" customHeight="1" x14ac:dyDescent="0.3">
      <c r="A42" s="41"/>
      <c r="B42" s="6" t="s">
        <v>29</v>
      </c>
      <c r="C42" s="44">
        <f>SUM(C40:C41)</f>
        <v>500000</v>
      </c>
    </row>
    <row r="43" spans="1:3" ht="15" customHeight="1" thickBot="1" x14ac:dyDescent="0.35">
      <c r="A43" s="41"/>
      <c r="B43" s="6" t="s">
        <v>25</v>
      </c>
      <c r="C43" s="45">
        <v>2</v>
      </c>
    </row>
    <row r="44" spans="1:3" ht="15" customHeight="1" thickBot="1" x14ac:dyDescent="0.35">
      <c r="A44" s="41"/>
      <c r="B44" s="6" t="s">
        <v>26</v>
      </c>
      <c r="C44" s="46">
        <f>+C42/C43</f>
        <v>250000</v>
      </c>
    </row>
    <row r="45" spans="1:3" ht="15" customHeight="1" thickBot="1" x14ac:dyDescent="0.35">
      <c r="A45" s="41"/>
      <c r="B45" s="6" t="s">
        <v>27</v>
      </c>
      <c r="C45" s="49">
        <f>+C44*8</f>
        <v>2000000</v>
      </c>
    </row>
    <row r="46" spans="1:3" ht="15.75" thickBot="1" x14ac:dyDescent="0.3">
      <c r="B46" s="1" t="s">
        <v>39</v>
      </c>
    </row>
    <row r="47" spans="1:3" ht="15.75" thickBot="1" x14ac:dyDescent="0.3">
      <c r="B47" s="1" t="s">
        <v>33</v>
      </c>
      <c r="C47" s="49">
        <f>+C45</f>
        <v>2000000</v>
      </c>
    </row>
    <row r="48" spans="1:3" ht="15.75" thickBot="1" x14ac:dyDescent="0.3">
      <c r="B48" s="1" t="s">
        <v>1</v>
      </c>
      <c r="C48" s="52">
        <f>-C44*C4</f>
        <v>-1500000</v>
      </c>
    </row>
    <row r="49" spans="2:3" ht="15.75" thickBot="1" x14ac:dyDescent="0.3">
      <c r="B49" s="1" t="s">
        <v>37</v>
      </c>
      <c r="C49" s="49">
        <f>SUM(C47:C48)</f>
        <v>500000</v>
      </c>
    </row>
    <row r="50" spans="2:3" ht="15.75" thickBot="1" x14ac:dyDescent="0.3">
      <c r="B50" s="1" t="s">
        <v>3</v>
      </c>
      <c r="C50" s="49">
        <v>-100000</v>
      </c>
    </row>
    <row r="51" spans="2:3" ht="15.75" thickBot="1" x14ac:dyDescent="0.3">
      <c r="B51" s="1" t="s">
        <v>38</v>
      </c>
      <c r="C51" s="49">
        <f>SUM(C49:C50)</f>
        <v>400000</v>
      </c>
    </row>
    <row r="52" spans="2:3" ht="15.75" thickBot="1" x14ac:dyDescent="0.3">
      <c r="B52" s="1" t="s">
        <v>34</v>
      </c>
      <c r="C52" s="53">
        <v>0.5</v>
      </c>
    </row>
    <row r="53" spans="2:3" ht="15.75" thickBot="1" x14ac:dyDescent="0.3">
      <c r="B53" s="1" t="s">
        <v>35</v>
      </c>
      <c r="C53" s="49">
        <f>-C52*C51</f>
        <v>-200000</v>
      </c>
    </row>
    <row r="54" spans="2:3" ht="15.75" thickBot="1" x14ac:dyDescent="0.3">
      <c r="B54" s="1" t="s">
        <v>36</v>
      </c>
      <c r="C54" s="54">
        <f>+C53+C51</f>
        <v>200000</v>
      </c>
    </row>
  </sheetData>
  <mergeCells count="2">
    <mergeCell ref="A3:A7"/>
    <mergeCell ref="A9:A13"/>
  </mergeCells>
  <pageMargins left="0.95" right="0.45" top="0.6" bottom="0.5" header="0.3" footer="0.3"/>
  <pageSetup scale="83" orientation="portrait" r:id="rId1"/>
  <headerFooter>
    <oddHeader>&amp;C&amp;F&amp;RPage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UNC Charlotte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HowardGodfrey</cp:lastModifiedBy>
  <cp:lastPrinted>2016-02-07T04:22:36Z</cp:lastPrinted>
  <dcterms:created xsi:type="dcterms:W3CDTF">2010-05-19T04:13:19Z</dcterms:created>
  <dcterms:modified xsi:type="dcterms:W3CDTF">2016-02-09T22:34:25Z</dcterms:modified>
</cp:coreProperties>
</file>